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AX Distribution\"/>
    </mc:Choice>
  </mc:AlternateContent>
  <bookViews>
    <workbookView xWindow="0" yWindow="0" windowWidth="28800" windowHeight="12330" firstSheet="68" activeTab="77"/>
  </bookViews>
  <sheets>
    <sheet name="10-28-15 pd" sheetId="13" r:id="rId1"/>
    <sheet name="11-13-15 pd" sheetId="12" r:id="rId2"/>
    <sheet name="12-14-15  pd" sheetId="14" r:id="rId3"/>
    <sheet name="1-14-16 pd" sheetId="15" r:id="rId4"/>
    <sheet name="2-15-16 pd" sheetId="16" r:id="rId5"/>
    <sheet name="3-15-16 pd" sheetId="17" r:id="rId6"/>
    <sheet name="4-18-16 pd" sheetId="18" r:id="rId7"/>
    <sheet name="5-16-16 pd" sheetId="19" r:id="rId8"/>
    <sheet name="6-21-16 pd" sheetId="20" r:id="rId9"/>
    <sheet name="7-29-16 pd" sheetId="21" r:id="rId10"/>
    <sheet name="8-16-16 pd" sheetId="22" r:id="rId11"/>
    <sheet name="9-15-16 pd" sheetId="23" r:id="rId12"/>
    <sheet name="10-21-16 pd" sheetId="24" r:id="rId13"/>
    <sheet name="Corrected 10-21-16" sheetId="29" state="hidden" r:id="rId14"/>
    <sheet name="11-21-16 pd" sheetId="25" r:id="rId15"/>
    <sheet name="Corrected 11-21-16" sheetId="30" state="hidden" r:id="rId16"/>
    <sheet name="12-21-16 pd" sheetId="26" r:id="rId17"/>
    <sheet name="Corrected 12-21-16" sheetId="32" state="hidden" r:id="rId18"/>
    <sheet name="1-17-17 pd" sheetId="27" r:id="rId19"/>
    <sheet name="Corrected 1-17-17" sheetId="31" state="hidden" r:id="rId20"/>
    <sheet name="2-13-17 pd" sheetId="28" r:id="rId21"/>
    <sheet name="3-15-17 pd" sheetId="33" r:id="rId22"/>
    <sheet name="4-15-17 pd" sheetId="34" r:id="rId23"/>
    <sheet name="5-15-17 pd" sheetId="35" r:id="rId24"/>
    <sheet name="6-15-17 pd" sheetId="36" r:id="rId25"/>
    <sheet name="7-15-17 pd" sheetId="37" r:id="rId26"/>
    <sheet name="8-17-17 pd" sheetId="38" r:id="rId27"/>
    <sheet name="9-15-17 pd" sheetId="39" r:id="rId28"/>
    <sheet name="10-31-17 pd" sheetId="40" r:id="rId29"/>
    <sheet name="11-21-17 pd" sheetId="41" r:id="rId30"/>
    <sheet name="12-13-17 pd" sheetId="42" r:id="rId31"/>
    <sheet name="01-22-18 pd" sheetId="43" r:id="rId32"/>
    <sheet name="02-21-18 pd" sheetId="44" r:id="rId33"/>
    <sheet name="03-19-18 pd" sheetId="45" r:id="rId34"/>
    <sheet name="4-19-18 pd" sheetId="46" r:id="rId35"/>
    <sheet name="5-16-18 pd" sheetId="47" r:id="rId36"/>
    <sheet name="6-15-18 pd" sheetId="48" r:id="rId37"/>
    <sheet name="7-19-18 pd" sheetId="49" r:id="rId38"/>
    <sheet name="8-15-18 pd" sheetId="50" r:id="rId39"/>
    <sheet name="9-15-18 pd" sheetId="51" r:id="rId40"/>
    <sheet name="10-26-18 pd" sheetId="52" r:id="rId41"/>
    <sheet name="11-26-18 pd" sheetId="53" r:id="rId42"/>
    <sheet name="12-15-18 pd" sheetId="54" r:id="rId43"/>
    <sheet name="1-17-19 pd" sheetId="55" r:id="rId44"/>
    <sheet name="2-15-19 pd" sheetId="56" r:id="rId45"/>
    <sheet name="3-15-19 pd" sheetId="57" r:id="rId46"/>
    <sheet name="4-15-19 pd" sheetId="58" r:id="rId47"/>
    <sheet name="5-10-19 pd" sheetId="59" r:id="rId48"/>
    <sheet name="6-12-19 pd" sheetId="60" r:id="rId49"/>
    <sheet name="7-19-19 pd" sheetId="61" r:id="rId50"/>
    <sheet name="8-19-19 pd" sheetId="62" r:id="rId51"/>
    <sheet name="9-16-19 pd" sheetId="63" r:id="rId52"/>
    <sheet name="10-17-19 pd" sheetId="64" r:id="rId53"/>
    <sheet name="11-15-19 pd" sheetId="65" r:id="rId54"/>
    <sheet name="12-13-19 pd" sheetId="66" r:id="rId55"/>
    <sheet name="1-16-20 pd" sheetId="67" r:id="rId56"/>
    <sheet name="2-11-20 pd" sheetId="68" r:id="rId57"/>
    <sheet name="3-11-20 pd" sheetId="69" r:id="rId58"/>
    <sheet name="4-15-20 pd" sheetId="70" r:id="rId59"/>
    <sheet name="5-15-20 pd" sheetId="71" r:id="rId60"/>
    <sheet name="6-16-20 pd" sheetId="72" r:id="rId61"/>
    <sheet name="7-16-20 pd" sheetId="73" r:id="rId62"/>
    <sheet name="8-17-20 pd" sheetId="74" r:id="rId63"/>
    <sheet name="9-15-20 pd" sheetId="75" r:id="rId64"/>
    <sheet name="10-21-20 pd" sheetId="76" r:id="rId65"/>
    <sheet name="11-13-20 pd" sheetId="77" r:id="rId66"/>
    <sheet name="12-15-20 pd" sheetId="78" r:id="rId67"/>
    <sheet name="1-13-21 pd" sheetId="79" r:id="rId68"/>
    <sheet name="2-10-21 pd" sheetId="80" r:id="rId69"/>
    <sheet name="3-15-21 pd" sheetId="81" r:id="rId70"/>
    <sheet name="4-15-21 pd" sheetId="82" r:id="rId71"/>
    <sheet name="5-12-21 pd" sheetId="83" r:id="rId72"/>
    <sheet name="6-12-21 pd" sheetId="84" r:id="rId73"/>
    <sheet name="7-15-21 pd" sheetId="85" r:id="rId74"/>
    <sheet name="8-15-21 pd" sheetId="86" r:id="rId75"/>
    <sheet name="9-15-21 pd" sheetId="87" r:id="rId76"/>
    <sheet name="10-22-21 pd" sheetId="88" r:id="rId77"/>
    <sheet name="11-09-21 pd" sheetId="89" r:id="rId7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89" l="1"/>
  <c r="D17" i="89"/>
  <c r="E13" i="89" s="1"/>
  <c r="F13" i="89" s="1"/>
  <c r="F11" i="88"/>
  <c r="D17" i="88"/>
  <c r="E11" i="88" s="1"/>
  <c r="D17" i="87"/>
  <c r="E15" i="87" s="1"/>
  <c r="F15" i="87" s="1"/>
  <c r="E13" i="87"/>
  <c r="F13" i="87" s="1"/>
  <c r="D17" i="86"/>
  <c r="E15" i="86" s="1"/>
  <c r="F15" i="86" s="1"/>
  <c r="E13" i="86"/>
  <c r="F13" i="86" s="1"/>
  <c r="E11" i="86"/>
  <c r="D17" i="85"/>
  <c r="E15" i="85" s="1"/>
  <c r="F15" i="85" s="1"/>
  <c r="D17" i="84"/>
  <c r="E15" i="84"/>
  <c r="F15" i="84" s="1"/>
  <c r="E13" i="84"/>
  <c r="F13" i="84" s="1"/>
  <c r="E11" i="84"/>
  <c r="D17" i="83"/>
  <c r="E15" i="83"/>
  <c r="F15" i="83" s="1"/>
  <c r="E13" i="83"/>
  <c r="F13" i="83" s="1"/>
  <c r="E11" i="83"/>
  <c r="D17" i="82"/>
  <c r="E15" i="82"/>
  <c r="F15" i="82" s="1"/>
  <c r="E13" i="82"/>
  <c r="F13" i="82" s="1"/>
  <c r="E11" i="82"/>
  <c r="D17" i="81"/>
  <c r="E15" i="81" s="1"/>
  <c r="F15" i="81" s="1"/>
  <c r="D17" i="80"/>
  <c r="E15" i="80" s="1"/>
  <c r="F15" i="80" s="1"/>
  <c r="E11" i="80"/>
  <c r="D17" i="79"/>
  <c r="E15" i="79" s="1"/>
  <c r="F15" i="79" s="1"/>
  <c r="D17" i="78"/>
  <c r="E13" i="78" s="1"/>
  <c r="F13" i="78" s="1"/>
  <c r="E11" i="89" l="1"/>
  <c r="E15" i="89"/>
  <c r="F15" i="89" s="1"/>
  <c r="E13" i="88"/>
  <c r="F13" i="88" s="1"/>
  <c r="E15" i="88"/>
  <c r="F15" i="88" s="1"/>
  <c r="E17" i="82"/>
  <c r="E17" i="84"/>
  <c r="E17" i="83"/>
  <c r="E13" i="79"/>
  <c r="F13" i="79" s="1"/>
  <c r="E17" i="80"/>
  <c r="E13" i="80"/>
  <c r="F13" i="80" s="1"/>
  <c r="F11" i="80"/>
  <c r="E11" i="87"/>
  <c r="E17" i="86"/>
  <c r="F11" i="86"/>
  <c r="E13" i="85"/>
  <c r="F13" i="85" s="1"/>
  <c r="E11" i="85"/>
  <c r="F11" i="84"/>
  <c r="F11" i="83"/>
  <c r="F11" i="82"/>
  <c r="E13" i="81"/>
  <c r="F13" i="81" s="1"/>
  <c r="E11" i="81"/>
  <c r="F11" i="81" s="1"/>
  <c r="E11" i="79"/>
  <c r="E11" i="78"/>
  <c r="F11" i="78" s="1"/>
  <c r="E15" i="78"/>
  <c r="F15" i="78" s="1"/>
  <c r="D17" i="77"/>
  <c r="E15" i="77" s="1"/>
  <c r="F15" i="77" s="1"/>
  <c r="E17" i="89" l="1"/>
  <c r="E17" i="88"/>
  <c r="F11" i="87"/>
  <c r="E17" i="87"/>
  <c r="E17" i="85"/>
  <c r="F11" i="85"/>
  <c r="E17" i="81"/>
  <c r="E17" i="79"/>
  <c r="F11" i="79"/>
  <c r="E17" i="78"/>
  <c r="E13" i="77"/>
  <c r="F13" i="77" s="1"/>
  <c r="E11" i="77"/>
  <c r="F11" i="77" s="1"/>
  <c r="D17" i="76"/>
  <c r="E11" i="76" s="1"/>
  <c r="E17" i="77" l="1"/>
  <c r="F11" i="76"/>
  <c r="E15" i="76"/>
  <c r="F15" i="76" s="1"/>
  <c r="E13" i="76"/>
  <c r="F13" i="76" s="1"/>
  <c r="D17" i="75"/>
  <c r="E15" i="75" s="1"/>
  <c r="F15" i="75" s="1"/>
  <c r="E17" i="76" l="1"/>
  <c r="E13" i="75"/>
  <c r="F13" i="75" s="1"/>
  <c r="E11" i="75"/>
  <c r="D17" i="74"/>
  <c r="E15" i="74" s="1"/>
  <c r="F15" i="74" s="1"/>
  <c r="E11" i="74"/>
  <c r="F11" i="74" s="1"/>
  <c r="E13" i="74" l="1"/>
  <c r="F13" i="74" s="1"/>
  <c r="E17" i="75"/>
  <c r="F11" i="75"/>
  <c r="D17" i="73"/>
  <c r="E13" i="73" s="1"/>
  <c r="F13" i="73" s="1"/>
  <c r="E17" i="74" l="1"/>
  <c r="E11" i="73"/>
  <c r="F11" i="73" s="1"/>
  <c r="E15" i="73"/>
  <c r="F15" i="73" s="1"/>
  <c r="D17" i="72"/>
  <c r="E15" i="72" s="1"/>
  <c r="F15" i="72" s="1"/>
  <c r="E13" i="72"/>
  <c r="F13" i="72" s="1"/>
  <c r="E17" i="73" l="1"/>
  <c r="E11" i="72"/>
  <c r="F11" i="72" s="1"/>
  <c r="D17" i="71"/>
  <c r="E15" i="71" s="1"/>
  <c r="F15" i="71" s="1"/>
  <c r="E11" i="71" l="1"/>
  <c r="E13" i="71"/>
  <c r="F13" i="71" s="1"/>
  <c r="E17" i="72"/>
  <c r="D17" i="70"/>
  <c r="E13" i="70" s="1"/>
  <c r="F13" i="70" s="1"/>
  <c r="E17" i="71" l="1"/>
  <c r="F11" i="71"/>
  <c r="E11" i="70"/>
  <c r="E15" i="70"/>
  <c r="F15" i="70" s="1"/>
  <c r="D17" i="69"/>
  <c r="E15" i="69" s="1"/>
  <c r="F15" i="69" s="1"/>
  <c r="E11" i="69"/>
  <c r="E17" i="69" l="1"/>
  <c r="E13" i="69"/>
  <c r="F13" i="69" s="1"/>
  <c r="E17" i="70"/>
  <c r="F11" i="70"/>
  <c r="F11" i="69"/>
  <c r="D17" i="68"/>
  <c r="E15" i="68"/>
  <c r="F15" i="68" s="1"/>
  <c r="F13" i="68"/>
  <c r="E13" i="68"/>
  <c r="E11" i="68"/>
  <c r="E17" i="68" l="1"/>
  <c r="F11" i="68"/>
  <c r="D17" i="67"/>
  <c r="E13" i="67" s="1"/>
  <c r="F13" i="67" s="1"/>
  <c r="E11" i="67" l="1"/>
  <c r="F11" i="67" s="1"/>
  <c r="E15" i="67"/>
  <c r="F15" i="67" s="1"/>
  <c r="D17" i="66"/>
  <c r="E15" i="66" s="1"/>
  <c r="F15" i="66" s="1"/>
  <c r="E13" i="66" l="1"/>
  <c r="F13" i="66" s="1"/>
  <c r="E17" i="67"/>
  <c r="E11" i="66"/>
  <c r="F11" i="66" s="1"/>
  <c r="D17" i="65"/>
  <c r="E15" i="65" s="1"/>
  <c r="E11" i="65"/>
  <c r="F11" i="65" s="1"/>
  <c r="E13" i="65" l="1"/>
  <c r="F13" i="65" s="1"/>
  <c r="E17" i="66"/>
  <c r="F15" i="65"/>
  <c r="D17" i="64"/>
  <c r="E13" i="64" s="1"/>
  <c r="F13" i="64" s="1"/>
  <c r="E17" i="65" l="1"/>
  <c r="E11" i="64"/>
  <c r="E15" i="64"/>
  <c r="F15" i="64" s="1"/>
  <c r="D17" i="63"/>
  <c r="E15" i="63" s="1"/>
  <c r="F15" i="63" s="1"/>
  <c r="F11" i="64" l="1"/>
  <c r="E17" i="64"/>
  <c r="E13" i="63"/>
  <c r="F13" i="63" s="1"/>
  <c r="E11" i="63"/>
  <c r="F11" i="63" s="1"/>
  <c r="E17" i="63" l="1"/>
  <c r="D17" i="62"/>
  <c r="E11" i="62" s="1"/>
  <c r="F11" i="62" s="1"/>
  <c r="E15" i="62" l="1"/>
  <c r="F15" i="62" s="1"/>
  <c r="E13" i="62"/>
  <c r="F13" i="62" s="1"/>
  <c r="D17" i="61"/>
  <c r="E15" i="61" s="1"/>
  <c r="F15" i="61" s="1"/>
  <c r="E11" i="61" l="1"/>
  <c r="E13" i="61"/>
  <c r="F13" i="61" s="1"/>
  <c r="E17" i="62"/>
  <c r="E17" i="61"/>
  <c r="F11" i="61"/>
  <c r="D17" i="60"/>
  <c r="E15" i="60" s="1"/>
  <c r="F15" i="60" s="1"/>
  <c r="E13" i="60"/>
  <c r="F13" i="60" s="1"/>
  <c r="E11" i="60" l="1"/>
  <c r="D17" i="59"/>
  <c r="E13" i="59" s="1"/>
  <c r="F13" i="59" s="1"/>
  <c r="E17" i="60" l="1"/>
  <c r="F11" i="60"/>
  <c r="E15" i="59"/>
  <c r="F15" i="59" s="1"/>
  <c r="E11" i="59"/>
  <c r="E17" i="59" s="1"/>
  <c r="D17" i="58"/>
  <c r="E15" i="58" s="1"/>
  <c r="F15" i="58" s="1"/>
  <c r="E13" i="58"/>
  <c r="F13" i="58" s="1"/>
  <c r="E11" i="58" l="1"/>
  <c r="F11" i="59"/>
  <c r="E17" i="58"/>
  <c r="F11" i="58"/>
  <c r="D17" i="57"/>
  <c r="E15" i="57" s="1"/>
  <c r="F15" i="57" s="1"/>
  <c r="E13" i="57"/>
  <c r="F13" i="57" s="1"/>
  <c r="E11" i="57" l="1"/>
  <c r="F11" i="57" s="1"/>
  <c r="E17" i="57"/>
  <c r="D17" i="56"/>
  <c r="E13" i="56" s="1"/>
  <c r="F13" i="56" s="1"/>
  <c r="E15" i="56" l="1"/>
  <c r="F15" i="56" s="1"/>
  <c r="E11" i="56"/>
  <c r="E17" i="56" s="1"/>
  <c r="D17" i="55"/>
  <c r="E15" i="55" s="1"/>
  <c r="F15" i="55" s="1"/>
  <c r="F11" i="56" l="1"/>
  <c r="E13" i="55"/>
  <c r="F13" i="55" s="1"/>
  <c r="E11" i="55"/>
  <c r="F11" i="55" s="1"/>
  <c r="D17" i="54"/>
  <c r="E15" i="54" s="1"/>
  <c r="F15" i="54" s="1"/>
  <c r="E13" i="54" l="1"/>
  <c r="F13" i="54" s="1"/>
  <c r="E11" i="54"/>
  <c r="F11" i="54" s="1"/>
  <c r="E17" i="54"/>
  <c r="E17" i="55"/>
  <c r="D17" i="53"/>
  <c r="E15" i="53" s="1"/>
  <c r="F15" i="53" s="1"/>
  <c r="E13" i="53" l="1"/>
  <c r="F13" i="53" s="1"/>
  <c r="E11" i="53"/>
  <c r="F11" i="53" s="1"/>
  <c r="D17" i="52"/>
  <c r="E11" i="52" s="1"/>
  <c r="F11" i="52" s="1"/>
  <c r="E17" i="53" l="1"/>
  <c r="E15" i="52"/>
  <c r="F15" i="52" s="1"/>
  <c r="E13" i="52"/>
  <c r="F13" i="52" s="1"/>
  <c r="D17" i="51"/>
  <c r="E11" i="51" s="1"/>
  <c r="E17" i="52" l="1"/>
  <c r="F11" i="51"/>
  <c r="E15" i="51"/>
  <c r="F15" i="51" s="1"/>
  <c r="E13" i="51"/>
  <c r="F13" i="51" s="1"/>
  <c r="D17" i="50"/>
  <c r="E15" i="50" s="1"/>
  <c r="F15" i="50" s="1"/>
  <c r="E17" i="51" l="1"/>
  <c r="E13" i="50"/>
  <c r="F13" i="50" s="1"/>
  <c r="E11" i="50"/>
  <c r="D17" i="49"/>
  <c r="E15" i="49" s="1"/>
  <c r="F15" i="49" s="1"/>
  <c r="E11" i="49" l="1"/>
  <c r="E13" i="49"/>
  <c r="F13" i="49" s="1"/>
  <c r="F11" i="50"/>
  <c r="E17" i="50"/>
  <c r="D17" i="48"/>
  <c r="E11" i="48" s="1"/>
  <c r="E13" i="48" l="1"/>
  <c r="F13" i="48" s="1"/>
  <c r="E15" i="48"/>
  <c r="F15" i="48" s="1"/>
  <c r="F11" i="49"/>
  <c r="E17" i="49"/>
  <c r="F11" i="48"/>
  <c r="D17" i="47"/>
  <c r="E15" i="47" s="1"/>
  <c r="F15" i="47" s="1"/>
  <c r="E17" i="48" l="1"/>
  <c r="E13" i="47"/>
  <c r="F13" i="47" s="1"/>
  <c r="E11" i="47"/>
  <c r="D17" i="46"/>
  <c r="E13" i="46" s="1"/>
  <c r="F13" i="46" s="1"/>
  <c r="F11" i="47" l="1"/>
  <c r="E17" i="47"/>
  <c r="E11" i="46"/>
  <c r="E15" i="46"/>
  <c r="F15" i="46" s="1"/>
  <c r="D17" i="45"/>
  <c r="E11" i="45" s="1"/>
  <c r="F11" i="45" s="1"/>
  <c r="E15" i="45" l="1"/>
  <c r="F15" i="45" s="1"/>
  <c r="E17" i="46"/>
  <c r="F11" i="46"/>
  <c r="E13" i="45"/>
  <c r="F13" i="45" s="1"/>
  <c r="D17" i="44"/>
  <c r="E15" i="44" s="1"/>
  <c r="F15" i="44" s="1"/>
  <c r="E17" i="45" l="1"/>
  <c r="E13" i="44"/>
  <c r="F13" i="44" s="1"/>
  <c r="E11" i="44"/>
  <c r="F11" i="44" s="1"/>
  <c r="D17" i="43"/>
  <c r="E15" i="43" s="1"/>
  <c r="F15" i="43" s="1"/>
  <c r="E13" i="43" l="1"/>
  <c r="F13" i="43" s="1"/>
  <c r="E11" i="43"/>
  <c r="E17" i="43" s="1"/>
  <c r="E17" i="44"/>
  <c r="D17" i="42"/>
  <c r="E11" i="42" s="1"/>
  <c r="F11" i="43" l="1"/>
  <c r="F11" i="42"/>
  <c r="E15" i="42"/>
  <c r="F15" i="42" s="1"/>
  <c r="E13" i="42"/>
  <c r="F13" i="42" s="1"/>
  <c r="E17" i="42" l="1"/>
  <c r="D17" i="41"/>
  <c r="E13" i="41" s="1"/>
  <c r="F13" i="41" s="1"/>
  <c r="E11" i="41" l="1"/>
  <c r="F11" i="41" s="1"/>
  <c r="E15" i="41"/>
  <c r="F15" i="41" s="1"/>
  <c r="D17" i="40"/>
  <c r="E11" i="40" s="1"/>
  <c r="F11" i="40" s="1"/>
  <c r="E15" i="40" l="1"/>
  <c r="F15" i="40" s="1"/>
  <c r="E17" i="41"/>
  <c r="E13" i="40"/>
  <c r="F13" i="40" s="1"/>
  <c r="E17" i="40" l="1"/>
  <c r="D17" i="39"/>
  <c r="E11" i="39" s="1"/>
  <c r="E13" i="39" l="1"/>
  <c r="F13" i="39" s="1"/>
  <c r="F11" i="39"/>
  <c r="E15" i="39"/>
  <c r="F15" i="39" s="1"/>
  <c r="D17" i="38"/>
  <c r="E13" i="38" s="1"/>
  <c r="F13" i="38" s="1"/>
  <c r="E17" i="39" l="1"/>
  <c r="E11" i="38"/>
  <c r="E15" i="38"/>
  <c r="F15" i="38" s="1"/>
  <c r="D17" i="37"/>
  <c r="E15" i="37" s="1"/>
  <c r="F15" i="37" s="1"/>
  <c r="E17" i="38" l="1"/>
  <c r="F11" i="38"/>
  <c r="E13" i="37"/>
  <c r="F13" i="37" s="1"/>
  <c r="E11" i="37"/>
  <c r="D17" i="36"/>
  <c r="E15" i="36" s="1"/>
  <c r="F15" i="36" s="1"/>
  <c r="F11" i="37" l="1"/>
  <c r="E17" i="37"/>
  <c r="E13" i="36"/>
  <c r="F13" i="36" s="1"/>
  <c r="E11" i="36"/>
  <c r="D17" i="35"/>
  <c r="E15" i="35" s="1"/>
  <c r="F15" i="35" s="1"/>
  <c r="E13" i="35" l="1"/>
  <c r="F13" i="35" s="1"/>
  <c r="E17" i="36"/>
  <c r="F11" i="36"/>
  <c r="E11" i="35"/>
  <c r="E17" i="35" l="1"/>
  <c r="F11" i="35"/>
  <c r="D17" i="34"/>
  <c r="E11" i="34" s="1"/>
  <c r="E13" i="34" l="1"/>
  <c r="F13" i="34" s="1"/>
  <c r="E15" i="34"/>
  <c r="F15" i="34" s="1"/>
  <c r="F11" i="34"/>
  <c r="D17" i="33"/>
  <c r="E15" i="33" s="1"/>
  <c r="F15" i="33" s="1"/>
  <c r="E13" i="33" l="1"/>
  <c r="F13" i="33" s="1"/>
  <c r="E11" i="33"/>
  <c r="F11" i="33" s="1"/>
  <c r="E17" i="34"/>
  <c r="D17" i="31"/>
  <c r="E15" i="31" s="1"/>
  <c r="F15" i="31" s="1"/>
  <c r="D17" i="32"/>
  <c r="E15" i="32" s="1"/>
  <c r="F15" i="32" s="1"/>
  <c r="D17" i="30"/>
  <c r="E15" i="30" s="1"/>
  <c r="F15" i="30" s="1"/>
  <c r="D17" i="29"/>
  <c r="E15" i="29" s="1"/>
  <c r="F15" i="29" s="1"/>
  <c r="E17" i="33" l="1"/>
  <c r="E13" i="31"/>
  <c r="F13" i="31" s="1"/>
  <c r="E11" i="31"/>
  <c r="E13" i="32"/>
  <c r="F13" i="32" s="1"/>
  <c r="E11" i="32"/>
  <c r="E13" i="30"/>
  <c r="F13" i="30" s="1"/>
  <c r="E11" i="30"/>
  <c r="E13" i="29"/>
  <c r="F13" i="29" s="1"/>
  <c r="E11" i="29"/>
  <c r="D17" i="28"/>
  <c r="E15" i="28" s="1"/>
  <c r="F15" i="28" s="1"/>
  <c r="E17" i="31" l="1"/>
  <c r="F11" i="31"/>
  <c r="F11" i="32"/>
  <c r="E17" i="32"/>
  <c r="E17" i="30"/>
  <c r="F11" i="30"/>
  <c r="E17" i="29"/>
  <c r="F11" i="29"/>
  <c r="E13" i="28"/>
  <c r="F13" i="28" s="1"/>
  <c r="E11" i="28"/>
  <c r="D17" i="27"/>
  <c r="E15" i="27" s="1"/>
  <c r="F15" i="27" s="1"/>
  <c r="E17" i="28" l="1"/>
  <c r="F11" i="28"/>
  <c r="E13" i="27"/>
  <c r="F13" i="27" s="1"/>
  <c r="E11" i="27"/>
  <c r="D17" i="26"/>
  <c r="E13" i="26" s="1"/>
  <c r="F13" i="26" s="1"/>
  <c r="F11" i="27" l="1"/>
  <c r="E17" i="27"/>
  <c r="E11" i="26"/>
  <c r="E15" i="26"/>
  <c r="F15" i="26" s="1"/>
  <c r="D17" i="25"/>
  <c r="E13" i="25" s="1"/>
  <c r="F13" i="25" s="1"/>
  <c r="F11" i="26" l="1"/>
  <c r="E17" i="26"/>
  <c r="E11" i="25"/>
  <c r="E15" i="25"/>
  <c r="D17" i="24"/>
  <c r="E13" i="24" s="1"/>
  <c r="F13" i="24" s="1"/>
  <c r="E17" i="25" l="1"/>
  <c r="F11" i="25"/>
  <c r="E11" i="24"/>
  <c r="E15" i="24"/>
  <c r="F15" i="24" s="1"/>
  <c r="D17" i="23"/>
  <c r="E15" i="23" s="1"/>
  <c r="F15" i="23" s="1"/>
  <c r="E13" i="23" l="1"/>
  <c r="F13" i="23" s="1"/>
  <c r="E11" i="23"/>
  <c r="E17" i="23" s="1"/>
  <c r="F11" i="24"/>
  <c r="E17" i="24"/>
  <c r="D17" i="22"/>
  <c r="E15" i="22" s="1"/>
  <c r="F15" i="22" s="1"/>
  <c r="F11" i="23" l="1"/>
  <c r="E13" i="22"/>
  <c r="F13" i="22" s="1"/>
  <c r="E11" i="22"/>
  <c r="D17" i="21"/>
  <c r="E15" i="21" s="1"/>
  <c r="F15" i="21" s="1"/>
  <c r="E13" i="21" l="1"/>
  <c r="F13" i="21" s="1"/>
  <c r="F11" i="22"/>
  <c r="E17" i="22"/>
  <c r="E11" i="21"/>
  <c r="D17" i="20"/>
  <c r="E15" i="20" s="1"/>
  <c r="F15" i="20" s="1"/>
  <c r="E13" i="20" l="1"/>
  <c r="F13" i="20" s="1"/>
  <c r="E17" i="21"/>
  <c r="F11" i="21"/>
  <c r="E11" i="20"/>
  <c r="D17" i="19"/>
  <c r="E15" i="19" s="1"/>
  <c r="F15" i="19" s="1"/>
  <c r="E17" i="20" l="1"/>
  <c r="F11" i="20"/>
  <c r="E13" i="19"/>
  <c r="F13" i="19" s="1"/>
  <c r="E11" i="19"/>
  <c r="D17" i="18"/>
  <c r="E15" i="18" s="1"/>
  <c r="F15" i="18" s="1"/>
  <c r="E13" i="18" l="1"/>
  <c r="F13" i="18" s="1"/>
  <c r="E17" i="19"/>
  <c r="F11" i="19"/>
  <c r="E11" i="18"/>
  <c r="D17" i="17"/>
  <c r="E13" i="17" s="1"/>
  <c r="F13" i="17" s="1"/>
  <c r="E11" i="17" l="1"/>
  <c r="E15" i="17"/>
  <c r="F15" i="17" s="1"/>
  <c r="E17" i="18"/>
  <c r="F11" i="18"/>
  <c r="F11" i="17"/>
  <c r="D17" i="16"/>
  <c r="E15" i="16" s="1"/>
  <c r="E13" i="16" l="1"/>
  <c r="F13" i="16" s="1"/>
  <c r="E17" i="17"/>
  <c r="E11" i="16"/>
  <c r="D17" i="15"/>
  <c r="E15" i="15" s="1"/>
  <c r="F15" i="15" s="1"/>
  <c r="D17" i="14"/>
  <c r="E15" i="14" s="1"/>
  <c r="F15" i="14" s="1"/>
  <c r="D17" i="13"/>
  <c r="E15" i="13" s="1"/>
  <c r="F15" i="13" s="1"/>
  <c r="E13" i="13" l="1"/>
  <c r="F13" i="13" s="1"/>
  <c r="E17" i="16"/>
  <c r="F11" i="16"/>
  <c r="E13" i="15"/>
  <c r="F13" i="15" s="1"/>
  <c r="E11" i="15"/>
  <c r="E13" i="14"/>
  <c r="F13" i="14" s="1"/>
  <c r="E11" i="13"/>
  <c r="E11" i="14"/>
  <c r="D17" i="12"/>
  <c r="F11" i="15" l="1"/>
  <c r="E17" i="15"/>
  <c r="E17" i="14"/>
  <c r="F11" i="14"/>
  <c r="E17" i="13"/>
  <c r="F11" i="13"/>
  <c r="E15" i="12"/>
  <c r="F15" i="12" s="1"/>
  <c r="E13" i="12"/>
  <c r="F13" i="12" s="1"/>
  <c r="E11" i="12"/>
  <c r="F11" i="12" l="1"/>
  <c r="E17" i="12"/>
</calcChain>
</file>

<file path=xl/sharedStrings.xml><?xml version="1.0" encoding="utf-8"?>
<sst xmlns="http://schemas.openxmlformats.org/spreadsheetml/2006/main" count="1009" uniqueCount="152">
  <si>
    <t>School District</t>
  </si>
  <si>
    <t>Percentage</t>
  </si>
  <si>
    <t>TOTALS</t>
  </si>
  <si>
    <t>Distribution</t>
  </si>
  <si>
    <t>with Fall 2015 Enrollment Numbers</t>
  </si>
  <si>
    <t>Fall 2015 Housing Report</t>
  </si>
  <si>
    <t>from the Calhoun County School Facility Sales Tax</t>
  </si>
  <si>
    <t>Calhoun Co. Enrolled</t>
  </si>
  <si>
    <t>Calhoun CUSD #40</t>
  </si>
  <si>
    <t>Pleasant Hill CUSD #3</t>
  </si>
  <si>
    <t>November 2015 for</t>
  </si>
  <si>
    <t>(2015 Payments)</t>
  </si>
  <si>
    <t>(July 2015 Payments)</t>
  </si>
  <si>
    <t>October 2015 for</t>
  </si>
  <si>
    <t>December 2015 Received for December 28, 2015 Distribution</t>
  </si>
  <si>
    <t>December 2015 for</t>
  </si>
  <si>
    <t>Brussels CUSD #42</t>
  </si>
  <si>
    <t>November 2015 Received for November 2015 Distribution</t>
  </si>
  <si>
    <t>October 2015 Received for October  2015 Distribution</t>
  </si>
  <si>
    <t>January 2016 Received for January 12, 2016 Distribution</t>
  </si>
  <si>
    <t>January 2016 for</t>
  </si>
  <si>
    <t>February 2016 Received for February 12, 2016 Distribution</t>
  </si>
  <si>
    <t>February 2016 for</t>
  </si>
  <si>
    <t>March 2016 Received for March 12, 2016 Distribution</t>
  </si>
  <si>
    <t>March 2016 for</t>
  </si>
  <si>
    <t>April 2016 Received for April 15, 2016 Distribution</t>
  </si>
  <si>
    <t>April 2016 for</t>
  </si>
  <si>
    <t>May 2016 for</t>
  </si>
  <si>
    <t>May 2016 Received for May 16, 2016 Distribution</t>
  </si>
  <si>
    <t>June 2016 for</t>
  </si>
  <si>
    <t>June 2016 Received for June 23, 2016 Distribution</t>
  </si>
  <si>
    <t>July 2016 for</t>
  </si>
  <si>
    <t>July 2016 Received for July  2016 Distribution</t>
  </si>
  <si>
    <t>August 2016 Received for August  2016 Distribution</t>
  </si>
  <si>
    <t>(August 2015 Payments)</t>
  </si>
  <si>
    <t>August 2016 for</t>
  </si>
  <si>
    <t>September 2016 Received for September  2016 Distribution</t>
  </si>
  <si>
    <t>(September 2015 Payments)</t>
  </si>
  <si>
    <t>September 2016 for</t>
  </si>
  <si>
    <t>July 2016 Received for October 2016 Distribution</t>
  </si>
  <si>
    <t>with Fall 2016 Enrollment Numbers</t>
  </si>
  <si>
    <t>(July 2016 Payments)</t>
  </si>
  <si>
    <t>Fall 2016 Housing Report</t>
  </si>
  <si>
    <t>August 2016 Received for November 2016 Distribution</t>
  </si>
  <si>
    <t>(August 2016 Payments)</t>
  </si>
  <si>
    <t>September 2016 Received for December 2016 Distribution</t>
  </si>
  <si>
    <t>(September 2016 Payments)</t>
  </si>
  <si>
    <t>October 2016 Received for January 2017 Distribution</t>
  </si>
  <si>
    <t>(October 2016 Payments)</t>
  </si>
  <si>
    <t>October 2016 for</t>
  </si>
  <si>
    <t>(November 2016 Payments)</t>
  </si>
  <si>
    <t>November 2016 for</t>
  </si>
  <si>
    <t>November 2016 Received for February 2017 Distribution</t>
  </si>
  <si>
    <t>Corrected</t>
  </si>
  <si>
    <t xml:space="preserve">Corrected </t>
  </si>
  <si>
    <t>December 2016 Received for March 2017 Distribution</t>
  </si>
  <si>
    <t>(December 2016 Payments)</t>
  </si>
  <si>
    <t>December 2016 for</t>
  </si>
  <si>
    <t>January 2017 Received for April 2017 Distribution</t>
  </si>
  <si>
    <t>(January 2017 Payments)</t>
  </si>
  <si>
    <t>January 2017 for</t>
  </si>
  <si>
    <t>February 2017 Received for May 2017 Distribution</t>
  </si>
  <si>
    <t>(February 2017 Payments)</t>
  </si>
  <si>
    <t>February 2017 for</t>
  </si>
  <si>
    <t>March 2017 Received for June 2017 Distribution</t>
  </si>
  <si>
    <t>(March 2017 Payments)</t>
  </si>
  <si>
    <t>March 2017 for</t>
  </si>
  <si>
    <t>April 2017 Received for July 2017 Distribution</t>
  </si>
  <si>
    <t>(April 2017 Payments)</t>
  </si>
  <si>
    <t>April 2017 for</t>
  </si>
  <si>
    <t>May 2017 Received forAugust 2017 Distribution</t>
  </si>
  <si>
    <t>May 2017 for</t>
  </si>
  <si>
    <t>June 2017 Received for September 2017 Distribution</t>
  </si>
  <si>
    <t>June 2017 for</t>
  </si>
  <si>
    <t>July 2017 Received for October 2017 Distribution</t>
  </si>
  <si>
    <t>with Fall 2017 Enrollment Numbers</t>
  </si>
  <si>
    <t>Fall 2017 Housing Report</t>
  </si>
  <si>
    <t>July 2017 for</t>
  </si>
  <si>
    <t>August 2017 Received for November 2017 Distribution</t>
  </si>
  <si>
    <t>August 2017 for</t>
  </si>
  <si>
    <t>September 2017 for</t>
  </si>
  <si>
    <t>September 2017 Received for December 2017 Distribution</t>
  </si>
  <si>
    <t>October 2017 Received for January 2018 Distribution</t>
  </si>
  <si>
    <t>October 2017 for</t>
  </si>
  <si>
    <t>November 2017 Received for February 2018 Distribution</t>
  </si>
  <si>
    <t>November 2017 for</t>
  </si>
  <si>
    <t>December 2017 Received for March 2018 Distribution</t>
  </si>
  <si>
    <t>December 2017 for</t>
  </si>
  <si>
    <t>January 2018 Received for April 2018 Distribution</t>
  </si>
  <si>
    <t>January 2018 for</t>
  </si>
  <si>
    <t>February 2018 Received for May 2018 Distribution</t>
  </si>
  <si>
    <t>February 2018 for</t>
  </si>
  <si>
    <t>March 2018 Received for June 2018 Distribution</t>
  </si>
  <si>
    <t>March 2018 for</t>
  </si>
  <si>
    <t>April 2018 Received for July 2018 Distribution</t>
  </si>
  <si>
    <t>April 2018 for</t>
  </si>
  <si>
    <t>May 2018 Received for August 2018 Distribution</t>
  </si>
  <si>
    <t>May 2018 for</t>
  </si>
  <si>
    <t>June 2018 Received for September 2018 Distribution</t>
  </si>
  <si>
    <t>June 2018 for</t>
  </si>
  <si>
    <t>July 2018 Received for October 2018 Distribution</t>
  </si>
  <si>
    <t>with Fall 2018 Enrollment Numbers</t>
  </si>
  <si>
    <t>Fall 2018 Housing Report</t>
  </si>
  <si>
    <t>July 2018 for</t>
  </si>
  <si>
    <t>August 2018 Received for November 2018 Distribution</t>
  </si>
  <si>
    <t>August 2018 for</t>
  </si>
  <si>
    <t>September 2018 Received for December 2018 Distribution</t>
  </si>
  <si>
    <t>September 2018 for</t>
  </si>
  <si>
    <t>October 2018 Received for January 2019 Distribution</t>
  </si>
  <si>
    <t>October 2018 for</t>
  </si>
  <si>
    <t>November 2018 Received for February 2019 Distribution</t>
  </si>
  <si>
    <t>November 2018 for</t>
  </si>
  <si>
    <t>December 2018 Received for March 2019 Distribution</t>
  </si>
  <si>
    <t>December 2018 for</t>
  </si>
  <si>
    <t>January 2019 Received for April 2019 Distribution</t>
  </si>
  <si>
    <t>February 2019 Received for May 2019 Distribution</t>
  </si>
  <si>
    <t>March 2019 Received for June 2019 Distribution</t>
  </si>
  <si>
    <t>April 2019 Received for July 2019 Distribution</t>
  </si>
  <si>
    <t>May 2019 Received for August 2019 Distribution</t>
  </si>
  <si>
    <t>June 2019 Received for September 2019 Distribution</t>
  </si>
  <si>
    <t>July 2019 Received for October 2019 Distribution</t>
  </si>
  <si>
    <t>with Fall 2019 Enrollment Numbers</t>
  </si>
  <si>
    <t>Fall 2019 Housing Report</t>
  </si>
  <si>
    <t>August 2019 Received for November 2019 Distribution</t>
  </si>
  <si>
    <t>September 2019 Received for December 2019 Distribution</t>
  </si>
  <si>
    <t>October 2019 Received for January 2020 Distribution</t>
  </si>
  <si>
    <t>November 2019 Received for February 2020 Distribution</t>
  </si>
  <si>
    <t>December 2019 Received for March 2020 Distribution</t>
  </si>
  <si>
    <t>January 2020 Received for April 2020 Distribution</t>
  </si>
  <si>
    <t>February 2020 Received for May 2020 Distribution</t>
  </si>
  <si>
    <t>March 2020 Received for June 2020 Distribution</t>
  </si>
  <si>
    <t>April 2020 Received for July 2020 Distribution</t>
  </si>
  <si>
    <t>May 2020 Received for August 2020 Distribution</t>
  </si>
  <si>
    <t>June 2020 Received for September 2020 Distribution</t>
  </si>
  <si>
    <t>July 2020 Received for October 2020 Distribution</t>
  </si>
  <si>
    <t>with Fall 2020 Enrollment Numbers</t>
  </si>
  <si>
    <t>Fall 2020 Housing Report</t>
  </si>
  <si>
    <t>August 2020 Received for November 2020 Distribution</t>
  </si>
  <si>
    <t>September 2020 Received for December 2020 Distribution</t>
  </si>
  <si>
    <t>October 2020 Received for January 2021 Distribution</t>
  </si>
  <si>
    <t>November 2020 Received for February 2021 Distribution</t>
  </si>
  <si>
    <t>December 2020 Received for March 2021 Distribution</t>
  </si>
  <si>
    <t>January 2021 Received for April 2021 Distribution</t>
  </si>
  <si>
    <t>February 2021 Received for May 2021 Distribution</t>
  </si>
  <si>
    <t>March 2021 Received for June 2021 Distribution</t>
  </si>
  <si>
    <t>April 2021 Received for July 2021 Distribution</t>
  </si>
  <si>
    <t>May 2021 Received for August 2021 Distribution</t>
  </si>
  <si>
    <t>June 2021 Received for September 2021 Distribution</t>
  </si>
  <si>
    <t>July 2021 Received for October 2021 Distribution</t>
  </si>
  <si>
    <t>with Fall 2021 Enrollment Numbers</t>
  </si>
  <si>
    <t>Fall 2021 Housing Report</t>
  </si>
  <si>
    <t>August 2021 Received for November 2021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</si>
</sst>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[$-409]mmmm\ d\,\ yyyy;@"/>
    <numFmt numFmtId="165" formatCode="&quot;$&quot;#,##0.00"/>
    <numFmt numFmtId="166" formatCode="0.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30">
    <xf numFmtId="0" fontId="0" fillId="0" borderId="0" xfId="0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1"/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17" fontId="0" fillId="0" borderId="6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8" fontId="0" fillId="0" borderId="10" xfId="0" applyNumberFormat="1" applyBorder="1"/>
    <xf numFmtId="17" fontId="0" fillId="0" borderId="4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17" fontId="11" fillId="0" borderId="4" xfId="0" applyNumberFormat="1" applyFont="1" applyBorder="1" applyAlignment="1">
      <alignment horizontal="center"/>
    </xf>
    <xf numFmtId="17" fontId="11" fillId="0" borderId="6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9" fillId="0" borderId="0" xfId="1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" fontId="0" fillId="0" borderId="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10" fontId="1" fillId="0" borderId="4" xfId="0" applyNumberFormat="1" applyFont="1" applyBorder="1"/>
    <xf numFmtId="10" fontId="1" fillId="0" borderId="5" xfId="0" applyNumberFormat="1" applyFont="1" applyBorder="1"/>
    <xf numFmtId="165" fontId="1" fillId="0" borderId="1" xfId="0" applyNumberFormat="1" applyFont="1" applyBorder="1"/>
    <xf numFmtId="0" fontId="6" fillId="0" borderId="1" xfId="0" applyFont="1" applyBorder="1" applyAlignment="1">
      <alignment horizontal="left"/>
    </xf>
    <xf numFmtId="10" fontId="1" fillId="0" borderId="1" xfId="0" applyNumberFormat="1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7" fillId="0" borderId="4" xfId="0" applyFont="1" applyBorder="1"/>
    <xf numFmtId="0" fontId="17" fillId="0" borderId="5" xfId="0" applyFont="1" applyBorder="1"/>
    <xf numFmtId="10" fontId="17" fillId="0" borderId="4" xfId="0" applyNumberFormat="1" applyFont="1" applyBorder="1"/>
    <xf numFmtId="10" fontId="17" fillId="0" borderId="5" xfId="0" applyNumberFormat="1" applyFont="1" applyBorder="1"/>
    <xf numFmtId="165" fontId="17" fillId="0" borderId="1" xfId="0" applyNumberFormat="1" applyFont="1" applyBorder="1"/>
    <xf numFmtId="0" fontId="18" fillId="0" borderId="1" xfId="0" applyFont="1" applyBorder="1" applyAlignment="1">
      <alignment horizontal="left"/>
    </xf>
    <xf numFmtId="10" fontId="17" fillId="0" borderId="1" xfId="0" applyNumberFormat="1" applyFont="1" applyBorder="1"/>
    <xf numFmtId="166" fontId="17" fillId="0" borderId="4" xfId="0" applyNumberFormat="1" applyFont="1" applyBorder="1"/>
    <xf numFmtId="166" fontId="17" fillId="0" borderId="5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"/>
  <sheetViews>
    <sheetView workbookViewId="0">
      <selection sqref="A1:XFD1048576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18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12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5</v>
      </c>
      <c r="E8" s="96"/>
      <c r="F8" s="6" t="s">
        <v>13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5">
        <v>42305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427</v>
      </c>
      <c r="E11" s="104">
        <f>SUM(D11/D17)</f>
        <v>0.7200674536256324</v>
      </c>
      <c r="F11" s="106">
        <f>F17*E11</f>
        <v>8219.7860033726811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127</v>
      </c>
      <c r="E13" s="104">
        <f>SUM(D13/D17)</f>
        <v>0.21416526138279932</v>
      </c>
      <c r="F13" s="106">
        <f>F17*E13</f>
        <v>2444.7607082630689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39</v>
      </c>
      <c r="E15" s="104">
        <f>SUM(D15/D17)</f>
        <v>6.5767284991568295E-2</v>
      </c>
      <c r="F15" s="106">
        <f>F17*E15</f>
        <v>750.75328836424956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593</v>
      </c>
      <c r="E17" s="108">
        <f>SUM(E11:E16)</f>
        <v>1</v>
      </c>
      <c r="F17" s="106">
        <v>11415.3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"/>
  <sheetViews>
    <sheetView workbookViewId="0">
      <selection activeCell="J13" sqref="J13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32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12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5</v>
      </c>
      <c r="E8" s="96"/>
      <c r="F8" s="6" t="s">
        <v>31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10">
        <v>42552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427</v>
      </c>
      <c r="E11" s="104">
        <f>SUM(D11/D17)</f>
        <v>0.7200674536256324</v>
      </c>
      <c r="F11" s="106">
        <f>F17*E11</f>
        <v>8356.670826306914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127</v>
      </c>
      <c r="E13" s="104">
        <f>SUM(D13/D17)</f>
        <v>0.21416526138279932</v>
      </c>
      <c r="F13" s="106">
        <f>F17*E13</f>
        <v>2485.4735244519393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39</v>
      </c>
      <c r="E15" s="104">
        <f>SUM(D15/D17)</f>
        <v>6.5767284991568295E-2</v>
      </c>
      <c r="F15" s="106">
        <f>F17*E15</f>
        <v>763.25564924114667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593</v>
      </c>
      <c r="E17" s="108">
        <f>SUM(E11:E16)</f>
        <v>1</v>
      </c>
      <c r="F17" s="106">
        <v>11605.4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"/>
  <sheetViews>
    <sheetView workbookViewId="0">
      <selection activeCell="J28" sqref="J28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33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34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5</v>
      </c>
      <c r="E8" s="96"/>
      <c r="F8" s="6" t="s">
        <v>35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10">
        <v>42598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427</v>
      </c>
      <c r="E11" s="104">
        <f>SUM(D11/D17)</f>
        <v>0.7200674536256324</v>
      </c>
      <c r="F11" s="106">
        <f>F17*E11</f>
        <v>9297.208532883642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127</v>
      </c>
      <c r="E13" s="104">
        <f>SUM(D13/D17)</f>
        <v>0.21416526138279932</v>
      </c>
      <c r="F13" s="106">
        <f>F17*E13</f>
        <v>2765.2119055649241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39</v>
      </c>
      <c r="E15" s="104">
        <f>SUM(D15/D17)</f>
        <v>6.5767284991568295E-2</v>
      </c>
      <c r="F15" s="106">
        <f>F17*E15</f>
        <v>849.1595615514334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593</v>
      </c>
      <c r="E17" s="108">
        <f>SUM(E11:E16)</f>
        <v>1</v>
      </c>
      <c r="F17" s="106">
        <v>12911.58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"/>
  <sheetViews>
    <sheetView workbookViewId="0">
      <selection activeCell="H33" sqref="H33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36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37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5</v>
      </c>
      <c r="E8" s="96"/>
      <c r="F8" s="6" t="s">
        <v>38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10">
        <v>42628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427</v>
      </c>
      <c r="E11" s="104">
        <f>SUM(D11/D17)</f>
        <v>0.7200674536256324</v>
      </c>
      <c r="F11" s="106">
        <f>F17*E11</f>
        <v>10094.604030354132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127</v>
      </c>
      <c r="E13" s="104">
        <f>SUM(D13/D17)</f>
        <v>0.21416526138279932</v>
      </c>
      <c r="F13" s="106">
        <f>F17*E13</f>
        <v>3002.3763743676218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39</v>
      </c>
      <c r="E15" s="104">
        <f>SUM(D15/D17)</f>
        <v>6.5767284991568295E-2</v>
      </c>
      <c r="F15" s="106">
        <f>F17*E15</f>
        <v>921.98959527824616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593</v>
      </c>
      <c r="E17" s="108">
        <f>SUM(E11:E16)</f>
        <v>1</v>
      </c>
      <c r="F17" s="106">
        <v>14018.97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workbookViewId="0">
      <selection activeCell="E26" sqref="E26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39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40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41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42</v>
      </c>
      <c r="E8" s="96"/>
      <c r="F8" s="6" t="s">
        <v>31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10">
        <v>42664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452</v>
      </c>
      <c r="E11" s="104">
        <f>SUM(D11/D17)</f>
        <v>0.73376623376623373</v>
      </c>
      <c r="F11" s="106">
        <f>F17*E11</f>
        <v>9493.4968831168826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36</v>
      </c>
      <c r="E13" s="104">
        <f>SUM(D13/D17)</f>
        <v>5.844155844155844E-2</v>
      </c>
      <c r="F13" s="106">
        <f>F17*E13</f>
        <v>756.11922077922077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128</v>
      </c>
      <c r="E15" s="104">
        <f>SUM(D15/D17)</f>
        <v>0.20779220779220781</v>
      </c>
      <c r="F15" s="106">
        <f>F17*E15</f>
        <v>2688.4238961038964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616</v>
      </c>
      <c r="E17" s="108">
        <f>SUM(E11:E16)</f>
        <v>1</v>
      </c>
      <c r="F17" s="106">
        <v>12938.04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9"/>
  <sheetViews>
    <sheetView workbookViewId="0">
      <selection activeCell="E22" sqref="E22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39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40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41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42</v>
      </c>
      <c r="E8" s="96"/>
      <c r="F8" s="6" t="s">
        <v>31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10">
        <v>42664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452</v>
      </c>
      <c r="E11" s="104">
        <f>SUM(D11/D17)</f>
        <v>0.73376623376623373</v>
      </c>
      <c r="F11" s="106">
        <f>F17*E11</f>
        <v>9493.4968831168826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128</v>
      </c>
      <c r="E13" s="104">
        <f>SUM(D13/D17)</f>
        <v>0.20779220779220781</v>
      </c>
      <c r="F13" s="106">
        <f>F17*E13</f>
        <v>2688.4238961038964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36</v>
      </c>
      <c r="E15" s="104">
        <f>SUM(D15/D17)</f>
        <v>5.844155844155844E-2</v>
      </c>
      <c r="F15" s="106">
        <f>F17*E15</f>
        <v>756.11922077922077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616</v>
      </c>
      <c r="E17" s="108">
        <f>SUM(E11:E16)</f>
        <v>0.99999999999999989</v>
      </c>
      <c r="F17" s="106">
        <v>12938.04</v>
      </c>
    </row>
    <row r="18" spans="1:6" x14ac:dyDescent="0.25">
      <c r="A18" s="107"/>
      <c r="B18" s="107"/>
      <c r="C18" s="107"/>
      <c r="D18" s="103"/>
      <c r="E18" s="108"/>
      <c r="F18" s="106"/>
    </row>
    <row r="20" spans="1:6" ht="15.75" thickBot="1" x14ac:dyDescent="0.3"/>
    <row r="21" spans="1:6" ht="15.75" thickBot="1" x14ac:dyDescent="0.3">
      <c r="A21" s="11" t="s">
        <v>53</v>
      </c>
      <c r="B21" s="12"/>
      <c r="C21" s="13">
        <v>1932.3</v>
      </c>
    </row>
    <row r="29" spans="1:6" x14ac:dyDescent="0.25">
      <c r="A29" s="3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workbookViewId="0">
      <selection activeCell="E25" sqref="E25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43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40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44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42</v>
      </c>
      <c r="E8" s="96"/>
      <c r="F8" s="6" t="s">
        <v>35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10">
        <v>42695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452</v>
      </c>
      <c r="E11" s="104">
        <f>SUM(D11/D17)</f>
        <v>0.73376623376623373</v>
      </c>
      <c r="F11" s="106">
        <f>F17*E11</f>
        <v>9584.6746753246753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36</v>
      </c>
      <c r="E13" s="104">
        <f>SUM(D13/D17)</f>
        <v>5.844155844155844E-2</v>
      </c>
      <c r="F13" s="106">
        <f>F17*E13</f>
        <v>763.38116883116879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128</v>
      </c>
      <c r="E15" s="104">
        <f>SUM(D15/D17)</f>
        <v>0.20779220779220781</v>
      </c>
      <c r="F15" s="106">
        <v>2714.25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616</v>
      </c>
      <c r="E17" s="108">
        <f>SUM(E11:E16)</f>
        <v>1</v>
      </c>
      <c r="F17" s="106">
        <v>13062.3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9"/>
  <sheetViews>
    <sheetView workbookViewId="0">
      <selection activeCell="D22" sqref="D22:E22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43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40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44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42</v>
      </c>
      <c r="E8" s="96"/>
      <c r="F8" s="6" t="s">
        <v>35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10">
        <v>42695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452</v>
      </c>
      <c r="E11" s="104">
        <f>SUM(D11/D17)</f>
        <v>0.73376623376623373</v>
      </c>
      <c r="F11" s="106">
        <f>F17*E11</f>
        <v>9584.6746753246753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128</v>
      </c>
      <c r="E13" s="104">
        <f>SUM(D13/D17)</f>
        <v>0.20779220779220781</v>
      </c>
      <c r="F13" s="106">
        <f>F17*E13</f>
        <v>2714.244155844156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36</v>
      </c>
      <c r="E15" s="104">
        <f>SUM(D15/D17)</f>
        <v>5.844155844155844E-2</v>
      </c>
      <c r="F15" s="106">
        <f>F17*E15</f>
        <v>763.38116883116879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616</v>
      </c>
      <c r="E17" s="108">
        <f>SUM(E11:E16)</f>
        <v>0.99999999999999989</v>
      </c>
      <c r="F17" s="106">
        <v>13062.3</v>
      </c>
    </row>
    <row r="18" spans="1:6" x14ac:dyDescent="0.25">
      <c r="A18" s="107"/>
      <c r="B18" s="107"/>
      <c r="C18" s="107"/>
      <c r="D18" s="103"/>
      <c r="E18" s="108"/>
      <c r="F18" s="106"/>
    </row>
    <row r="20" spans="1:6" ht="15.75" thickBot="1" x14ac:dyDescent="0.3"/>
    <row r="21" spans="1:6" ht="15.75" thickBot="1" x14ac:dyDescent="0.3">
      <c r="A21" s="11" t="s">
        <v>53</v>
      </c>
      <c r="B21" s="12"/>
      <c r="C21" s="13">
        <v>1950.87</v>
      </c>
    </row>
    <row r="29" spans="1:6" x14ac:dyDescent="0.25">
      <c r="A29" s="3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workbookViewId="0">
      <selection activeCell="C24" sqref="C24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45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40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46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42</v>
      </c>
      <c r="E8" s="96"/>
      <c r="F8" s="6" t="s">
        <v>38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10">
        <v>42725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452</v>
      </c>
      <c r="E11" s="104">
        <f>SUM(D11/D17)</f>
        <v>0.73376623376623373</v>
      </c>
      <c r="F11" s="106">
        <f>F17*E11</f>
        <v>9956.2098701298692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36</v>
      </c>
      <c r="E13" s="104">
        <f>SUM(D13/D17)</f>
        <v>5.844155844155844E-2</v>
      </c>
      <c r="F13" s="106">
        <f>F17*E13</f>
        <v>792.97246753246748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128</v>
      </c>
      <c r="E15" s="104">
        <f>SUM(D15/D17)</f>
        <v>0.20779220779220781</v>
      </c>
      <c r="F15" s="106">
        <f>F17*E15</f>
        <v>2819.4576623376624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616</v>
      </c>
      <c r="E17" s="108">
        <f>SUM(E11:E16)</f>
        <v>1</v>
      </c>
      <c r="F17" s="106">
        <v>13568.64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9"/>
  <sheetViews>
    <sheetView workbookViewId="0">
      <selection activeCell="E28" sqref="E28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45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40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46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42</v>
      </c>
      <c r="E8" s="96"/>
      <c r="F8" s="6" t="s">
        <v>38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10">
        <v>42725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452</v>
      </c>
      <c r="E11" s="104">
        <f>SUM(D11/D17)</f>
        <v>0.73376623376623373</v>
      </c>
      <c r="F11" s="106">
        <f>F17*E11</f>
        <v>9956.2098701298692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128</v>
      </c>
      <c r="E13" s="104">
        <f>SUM(D13/D17)</f>
        <v>0.20779220779220781</v>
      </c>
      <c r="F13" s="106">
        <f>F17*E13</f>
        <v>2819.4576623376624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36</v>
      </c>
      <c r="E15" s="104">
        <f>SUM(D15/D17)</f>
        <v>5.844155844155844E-2</v>
      </c>
      <c r="F15" s="106">
        <f>F17*E15</f>
        <v>792.97246753246748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616</v>
      </c>
      <c r="E17" s="108">
        <f>SUM(E11:E16)</f>
        <v>0.99999999999999989</v>
      </c>
      <c r="F17" s="106">
        <v>13568.64</v>
      </c>
    </row>
    <row r="18" spans="1:6" x14ac:dyDescent="0.25">
      <c r="A18" s="107"/>
      <c r="B18" s="107"/>
      <c r="C18" s="107"/>
      <c r="D18" s="103"/>
      <c r="E18" s="108"/>
      <c r="F18" s="106"/>
    </row>
    <row r="20" spans="1:6" ht="15.75" thickBot="1" x14ac:dyDescent="0.3"/>
    <row r="21" spans="1:6" ht="15.75" thickBot="1" x14ac:dyDescent="0.3">
      <c r="A21" s="11" t="s">
        <v>53</v>
      </c>
      <c r="B21" s="12"/>
      <c r="C21" s="13">
        <v>2026.49</v>
      </c>
    </row>
    <row r="29" spans="1:6" x14ac:dyDescent="0.25">
      <c r="A29" s="3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workbookViewId="0">
      <selection activeCell="J23" sqref="J23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47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40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48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42</v>
      </c>
      <c r="E8" s="96"/>
      <c r="F8" s="6" t="s">
        <v>49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10">
        <v>42752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452</v>
      </c>
      <c r="E11" s="104">
        <f>SUM(D11/D17)</f>
        <v>0.73376623376623373</v>
      </c>
      <c r="F11" s="106">
        <f>F17*E11</f>
        <v>10130.046428571428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36</v>
      </c>
      <c r="E13" s="104">
        <f>SUM(D13/D17)</f>
        <v>5.844155844155844E-2</v>
      </c>
      <c r="F13" s="106">
        <f>F17*E13</f>
        <v>806.81785714285706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128</v>
      </c>
      <c r="E15" s="104">
        <f>SUM(D15/D17)</f>
        <v>0.20779220779220781</v>
      </c>
      <c r="F15" s="106">
        <f>F17*E15</f>
        <v>2868.6857142857143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616</v>
      </c>
      <c r="E17" s="108">
        <f>SUM(E11:E16)</f>
        <v>1</v>
      </c>
      <c r="F17" s="106">
        <v>13805.55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"/>
  <sheetViews>
    <sheetView workbookViewId="0">
      <selection sqref="A1:F1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17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11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5</v>
      </c>
      <c r="E8" s="96"/>
      <c r="F8" s="6" t="s">
        <v>10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5">
        <v>42321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427</v>
      </c>
      <c r="E11" s="104">
        <f>SUM(D11/D17)</f>
        <v>0.7200674536256324</v>
      </c>
      <c r="F11" s="106">
        <f>F17*E11</f>
        <v>9844.963844856662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127</v>
      </c>
      <c r="E13" s="104">
        <f>SUM(D13/D17)</f>
        <v>0.21416526138279932</v>
      </c>
      <c r="F13" s="106">
        <f>F17*E13</f>
        <v>2928.1274198988194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39</v>
      </c>
      <c r="E15" s="104">
        <f>SUM(D15/D17)</f>
        <v>6.5767284991568295E-2</v>
      </c>
      <c r="F15" s="106">
        <f>F17*E15</f>
        <v>899.18873524451942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593</v>
      </c>
      <c r="E17" s="108">
        <f>SUM(E11:E16)</f>
        <v>1</v>
      </c>
      <c r="F17" s="106">
        <v>13672.28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9"/>
  <sheetViews>
    <sheetView workbookViewId="0">
      <selection activeCell="E30" sqref="E30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47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40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48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42</v>
      </c>
      <c r="E8" s="96"/>
      <c r="F8" s="6" t="s">
        <v>49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10">
        <v>42752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452</v>
      </c>
      <c r="E11" s="104">
        <f>SUM(D11/D17)</f>
        <v>0.73376623376623373</v>
      </c>
      <c r="F11" s="106">
        <f>F17*E11</f>
        <v>10130.046428571428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128</v>
      </c>
      <c r="E13" s="104">
        <f>SUM(D13/D17)</f>
        <v>0.20779220779220781</v>
      </c>
      <c r="F13" s="106">
        <f>F17*E13</f>
        <v>2868.6857142857143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36</v>
      </c>
      <c r="E15" s="104">
        <f>SUM(D15/D17)</f>
        <v>5.844155844155844E-2</v>
      </c>
      <c r="F15" s="106">
        <f>F17*E15</f>
        <v>806.81785714285706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616</v>
      </c>
      <c r="E17" s="108">
        <f>SUM(E11:E16)</f>
        <v>0.99999999999999989</v>
      </c>
      <c r="F17" s="106">
        <v>13805.55</v>
      </c>
    </row>
    <row r="18" spans="1:6" x14ac:dyDescent="0.25">
      <c r="A18" s="107"/>
      <c r="B18" s="107"/>
      <c r="C18" s="107"/>
      <c r="D18" s="103"/>
      <c r="E18" s="108"/>
      <c r="F18" s="106"/>
    </row>
    <row r="20" spans="1:6" ht="15.75" thickBot="1" x14ac:dyDescent="0.3"/>
    <row r="21" spans="1:6" ht="15.75" thickBot="1" x14ac:dyDescent="0.3">
      <c r="A21" s="11" t="s">
        <v>54</v>
      </c>
      <c r="B21" s="12"/>
      <c r="C21" s="13">
        <v>2061.87</v>
      </c>
    </row>
    <row r="29" spans="1:6" x14ac:dyDescent="0.25">
      <c r="A29" s="3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workbookViewId="0">
      <selection sqref="A1:XFD1048576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52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40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50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42</v>
      </c>
      <c r="E8" s="96"/>
      <c r="F8" s="6" t="s">
        <v>51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10">
        <v>42767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452</v>
      </c>
      <c r="E11" s="104">
        <f>SUM(D11/D17)</f>
        <v>0.73376623376623373</v>
      </c>
      <c r="F11" s="106">
        <f>F17*E11</f>
        <v>8176.6359740259732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128</v>
      </c>
      <c r="E13" s="104">
        <f>SUM(D13/D17)</f>
        <v>0.20779220779220781</v>
      </c>
      <c r="F13" s="106">
        <f>F17*E13-0.01</f>
        <v>2315.4975324675324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36</v>
      </c>
      <c r="E15" s="104">
        <f>SUM(D15/D17)</f>
        <v>5.844155844155844E-2</v>
      </c>
      <c r="F15" s="106">
        <f>F17*E15</f>
        <v>651.23649350649339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616</v>
      </c>
      <c r="E17" s="108">
        <f>SUM(E11:E16)</f>
        <v>0.99999999999999989</v>
      </c>
      <c r="F17" s="106">
        <v>11143.38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workbookViewId="0">
      <selection sqref="A1:XFD1048576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55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40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56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42</v>
      </c>
      <c r="E8" s="96"/>
      <c r="F8" s="6" t="s">
        <v>57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10">
        <v>42809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452</v>
      </c>
      <c r="E11" s="104">
        <f>SUM(D11/D17)</f>
        <v>0.73376623376623373</v>
      </c>
      <c r="F11" s="106">
        <f>F17*E11</f>
        <v>8532.3585064935069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128</v>
      </c>
      <c r="E13" s="104">
        <f>SUM(D13/D17)</f>
        <v>0.20779220779220781</v>
      </c>
      <c r="F13" s="106">
        <f>F17*E13</f>
        <v>2416.2431168831172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36</v>
      </c>
      <c r="E15" s="104">
        <f>SUM(D15/D17)</f>
        <v>5.844155844155844E-2</v>
      </c>
      <c r="F15" s="106">
        <f>F17*E15</f>
        <v>679.56837662337659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616</v>
      </c>
      <c r="E17" s="108">
        <f>SUM(E11:E16)</f>
        <v>0.99999999999999989</v>
      </c>
      <c r="F17" s="106">
        <v>11628.17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workbookViewId="0">
      <selection sqref="A1:XFD1048576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58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40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59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42</v>
      </c>
      <c r="E8" s="96"/>
      <c r="F8" s="6" t="s">
        <v>60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10">
        <v>42826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452</v>
      </c>
      <c r="E11" s="104">
        <f>SUM(D11/D17)</f>
        <v>0.73376623376623373</v>
      </c>
      <c r="F11" s="106">
        <f>F17*E11</f>
        <v>7597.0487012987005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128</v>
      </c>
      <c r="E13" s="104">
        <f>SUM(D13/D17)</f>
        <v>0.20779220779220781</v>
      </c>
      <c r="F13" s="106">
        <f>F17*E13</f>
        <v>2151.3766233766237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36</v>
      </c>
      <c r="E15" s="104">
        <f>SUM(D15/D17)</f>
        <v>5.844155844155844E-2</v>
      </c>
      <c r="F15" s="106">
        <f>F17*E15</f>
        <v>605.07467532467535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616</v>
      </c>
      <c r="E17" s="108">
        <f>SUM(E11:E16)</f>
        <v>0.99999999999999989</v>
      </c>
      <c r="F17" s="106">
        <v>10353.5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workbookViewId="0">
      <selection activeCell="H23" sqref="H23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61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40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62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42</v>
      </c>
      <c r="E8" s="96"/>
      <c r="F8" s="6" t="s">
        <v>63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10">
        <v>42870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452</v>
      </c>
      <c r="E11" s="104">
        <f>SUM(D11/D17)</f>
        <v>0.73376623376623373</v>
      </c>
      <c r="F11" s="106">
        <f>F17*E11</f>
        <v>8265.817922077922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128</v>
      </c>
      <c r="E13" s="104">
        <f>SUM(D13/D17)</f>
        <v>0.20779220779220781</v>
      </c>
      <c r="F13" s="106">
        <f>F17*E13</f>
        <v>2340.7625974025977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36</v>
      </c>
      <c r="E15" s="104">
        <f>SUM(D15/D17)</f>
        <v>5.844155844155844E-2</v>
      </c>
      <c r="F15" s="106">
        <f>F17*E15</f>
        <v>658.3394805194805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616</v>
      </c>
      <c r="E17" s="108">
        <f>SUM(E11:E16)</f>
        <v>0.99999999999999989</v>
      </c>
      <c r="F17" s="106">
        <v>11264.92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workbookViewId="0">
      <selection sqref="A1:XFD1048576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64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40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65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42</v>
      </c>
      <c r="E8" s="96"/>
      <c r="F8" s="6" t="s">
        <v>66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10">
        <v>42901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452</v>
      </c>
      <c r="E11" s="104">
        <f>SUM(D11/D17)</f>
        <v>0.73376623376623373</v>
      </c>
      <c r="F11" s="106">
        <f>F17*E11</f>
        <v>8412.9233766233756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128</v>
      </c>
      <c r="E13" s="104">
        <f>SUM(D13/D17)</f>
        <v>0.20779220779220781</v>
      </c>
      <c r="F13" s="106">
        <f>F17*E13</f>
        <v>2382.4207792207794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36</v>
      </c>
      <c r="E15" s="104">
        <f>SUM(D15/D17)</f>
        <v>5.844155844155844E-2</v>
      </c>
      <c r="F15" s="106">
        <f>F17*E15</f>
        <v>670.05584415584417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616</v>
      </c>
      <c r="E17" s="108">
        <f>SUM(E11:E16)</f>
        <v>0.99999999999999989</v>
      </c>
      <c r="F17" s="106">
        <v>11465.4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9"/>
  <sheetViews>
    <sheetView workbookViewId="0">
      <selection sqref="A1:XFD1048576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67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40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68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42</v>
      </c>
      <c r="E8" s="96"/>
      <c r="F8" s="14" t="s">
        <v>69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10">
        <v>42933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452</v>
      </c>
      <c r="E11" s="104">
        <f>SUM(D11/D17)</f>
        <v>0.73376623376623373</v>
      </c>
      <c r="F11" s="106">
        <f>F17*E11</f>
        <v>7839.352987012986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128</v>
      </c>
      <c r="E13" s="104">
        <f>SUM(D13/D17)</f>
        <v>0.20779220779220781</v>
      </c>
      <c r="F13" s="106">
        <f>F17*E13</f>
        <v>2219.9937662337661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36</v>
      </c>
      <c r="E15" s="104">
        <f>SUM(D15/D17)</f>
        <v>5.844155844155844E-2</v>
      </c>
      <c r="F15" s="106">
        <f>F17*E15+0.01</f>
        <v>624.38324675324668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616</v>
      </c>
      <c r="E17" s="108">
        <f>SUM(E11:E16)</f>
        <v>0.99999999999999989</v>
      </c>
      <c r="F17" s="106">
        <v>10683.72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9"/>
  <sheetViews>
    <sheetView workbookViewId="0">
      <selection sqref="A1:XFD1048576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70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40</v>
      </c>
      <c r="B3" s="91"/>
      <c r="C3" s="91"/>
      <c r="D3" s="91"/>
      <c r="E3" s="91"/>
      <c r="F3" s="91"/>
      <c r="G3" s="2"/>
      <c r="H3" s="2"/>
    </row>
    <row r="4" spans="1:8" x14ac:dyDescent="0.25">
      <c r="A4" s="91"/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42</v>
      </c>
      <c r="E8" s="96"/>
      <c r="F8" s="14" t="s">
        <v>71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10">
        <v>42964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452</v>
      </c>
      <c r="E11" s="104">
        <f>SUM(D11/D17)</f>
        <v>0.73376623376623373</v>
      </c>
      <c r="F11" s="106">
        <f>F17*E11</f>
        <v>8442.9637662337664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128</v>
      </c>
      <c r="E13" s="104">
        <f>SUM(D13/D17)</f>
        <v>0.20779220779220781</v>
      </c>
      <c r="F13" s="106">
        <f>F17*E13</f>
        <v>2390.9277922077922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36</v>
      </c>
      <c r="E15" s="104">
        <f>SUM(D15/D17)</f>
        <v>5.844155844155844E-2</v>
      </c>
      <c r="F15" s="106">
        <f>F17*E15</f>
        <v>672.44844155844157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616</v>
      </c>
      <c r="E17" s="108">
        <f>SUM(E11:E16)</f>
        <v>0.99999999999999989</v>
      </c>
      <c r="F17" s="106">
        <v>11506.34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109" t="s">
        <v>72</v>
      </c>
      <c r="B1" s="110"/>
      <c r="C1" s="110"/>
      <c r="D1" s="110"/>
      <c r="E1" s="110"/>
      <c r="F1" s="110"/>
      <c r="G1" s="15"/>
      <c r="H1" s="15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109" t="s">
        <v>40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19"/>
      <c r="B5" s="19"/>
      <c r="C5" s="19"/>
      <c r="D5" s="19"/>
      <c r="E5" s="19"/>
      <c r="F5" s="19"/>
    </row>
    <row r="6" spans="1:8" x14ac:dyDescent="0.25">
      <c r="A6" s="19"/>
      <c r="B6" s="19"/>
      <c r="C6" s="19"/>
      <c r="D6" s="19"/>
      <c r="E6" s="19"/>
      <c r="F6" s="19"/>
    </row>
    <row r="7" spans="1:8" x14ac:dyDescent="0.25">
      <c r="A7" s="20"/>
      <c r="B7" s="20"/>
      <c r="C7" s="20"/>
      <c r="D7" s="20"/>
      <c r="E7" s="20"/>
      <c r="F7" s="19"/>
    </row>
    <row r="8" spans="1:8" x14ac:dyDescent="0.25">
      <c r="A8" s="111" t="s">
        <v>0</v>
      </c>
      <c r="B8" s="112"/>
      <c r="C8" s="112"/>
      <c r="D8" s="114" t="s">
        <v>42</v>
      </c>
      <c r="E8" s="115"/>
      <c r="F8" s="21" t="s">
        <v>73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2">
        <v>42993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452</v>
      </c>
      <c r="E11" s="123">
        <f>SUM(D11/D17)</f>
        <v>0.73376623376623373</v>
      </c>
      <c r="F11" s="125">
        <f>F17*E11</f>
        <v>9543.994675324675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128</v>
      </c>
      <c r="E13" s="123">
        <f>SUM(D13/D17)</f>
        <v>0.20779220779220781</v>
      </c>
      <c r="F13" s="125">
        <f>F17*E13+0.01</f>
        <v>2702.7341558441562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36</v>
      </c>
      <c r="E15" s="123">
        <f>SUM(D15/D17)</f>
        <v>5.844155844155844E-2</v>
      </c>
      <c r="F15" s="125">
        <f>F17*E15</f>
        <v>760.1411688311689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616</v>
      </c>
      <c r="E17" s="127">
        <f>SUM(E11:E16)</f>
        <v>0.99999999999999989</v>
      </c>
      <c r="F17" s="125">
        <v>13006.86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109" t="s">
        <v>74</v>
      </c>
      <c r="B1" s="110"/>
      <c r="C1" s="110"/>
      <c r="D1" s="110"/>
      <c r="E1" s="110"/>
      <c r="F1" s="110"/>
      <c r="G1" s="15"/>
      <c r="H1" s="15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109" t="s">
        <v>75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19"/>
      <c r="B5" s="19"/>
      <c r="C5" s="19"/>
      <c r="D5" s="19"/>
      <c r="E5" s="19"/>
      <c r="F5" s="19"/>
    </row>
    <row r="6" spans="1:8" x14ac:dyDescent="0.25">
      <c r="A6" s="19"/>
      <c r="B6" s="19"/>
      <c r="C6" s="19"/>
      <c r="D6" s="19"/>
      <c r="E6" s="19"/>
      <c r="F6" s="19"/>
    </row>
    <row r="7" spans="1:8" x14ac:dyDescent="0.25">
      <c r="A7" s="20"/>
      <c r="B7" s="20"/>
      <c r="C7" s="20"/>
      <c r="D7" s="20"/>
      <c r="E7" s="20"/>
      <c r="F7" s="19"/>
    </row>
    <row r="8" spans="1:8" x14ac:dyDescent="0.25">
      <c r="A8" s="111" t="s">
        <v>0</v>
      </c>
      <c r="B8" s="112"/>
      <c r="C8" s="112"/>
      <c r="D8" s="114" t="s">
        <v>76</v>
      </c>
      <c r="E8" s="115"/>
      <c r="F8" s="21" t="s">
        <v>77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2">
        <v>43033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458</v>
      </c>
      <c r="E11" s="123">
        <f>SUM(D11/D17)</f>
        <v>0.74350649350649356</v>
      </c>
      <c r="F11" s="125">
        <f>F17*E11-0.01</f>
        <v>9872.8194155844158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0.19967532467532467</v>
      </c>
      <c r="F13" s="125">
        <f>F17*E13+0.01</f>
        <v>2651.4467207792209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35</v>
      </c>
      <c r="E15" s="123">
        <f>SUM(D15/D17)</f>
        <v>5.6818181818181816E-2</v>
      </c>
      <c r="F15" s="125">
        <f>F17*E15</f>
        <v>754.4738636363636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616</v>
      </c>
      <c r="E17" s="127">
        <f>SUM(E11:E16)</f>
        <v>1</v>
      </c>
      <c r="F17" s="125">
        <v>13278.74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"/>
  <sheetViews>
    <sheetView workbookViewId="0">
      <selection sqref="A1:XFD1048576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14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11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5</v>
      </c>
      <c r="E8" s="96"/>
      <c r="F8" s="6" t="s">
        <v>15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5">
        <v>42352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427</v>
      </c>
      <c r="E11" s="104">
        <f>SUM(D11/D17)</f>
        <v>0.7200674536256324</v>
      </c>
      <c r="F11" s="106">
        <f>F17*E11</f>
        <v>9567.4930522765608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127</v>
      </c>
      <c r="E13" s="104">
        <f>SUM(D13/D17)</f>
        <v>0.21416526138279932</v>
      </c>
      <c r="F13" s="106">
        <f>F17*E13</f>
        <v>2845.6009780775717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39</v>
      </c>
      <c r="E15" s="104">
        <f>SUM(D15/D17)</f>
        <v>6.5767284991568295E-2</v>
      </c>
      <c r="F15" s="106">
        <f>F17*E15</f>
        <v>873.84596964586842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593</v>
      </c>
      <c r="E17" s="108">
        <f>SUM(E11:E16)</f>
        <v>1</v>
      </c>
      <c r="F17" s="106">
        <v>13286.94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9"/>
  <sheetViews>
    <sheetView workbookViewId="0">
      <selection activeCell="F19" sqref="F19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78</v>
      </c>
      <c r="B1" s="110"/>
      <c r="C1" s="110"/>
      <c r="D1" s="110"/>
      <c r="E1" s="110"/>
      <c r="F1" s="110"/>
      <c r="G1" s="15"/>
      <c r="H1" s="15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109" t="s">
        <v>75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19"/>
      <c r="B5" s="19"/>
      <c r="C5" s="19"/>
      <c r="D5" s="19"/>
      <c r="E5" s="19"/>
      <c r="F5" s="19"/>
    </row>
    <row r="6" spans="1:8" x14ac:dyDescent="0.25">
      <c r="A6" s="19"/>
      <c r="B6" s="19"/>
      <c r="C6" s="19"/>
      <c r="D6" s="19"/>
      <c r="E6" s="19"/>
      <c r="F6" s="19"/>
    </row>
    <row r="7" spans="1:8" x14ac:dyDescent="0.25">
      <c r="A7" s="20"/>
      <c r="B7" s="20"/>
      <c r="C7" s="20"/>
      <c r="D7" s="20"/>
      <c r="E7" s="20"/>
      <c r="F7" s="19"/>
    </row>
    <row r="8" spans="1:8" x14ac:dyDescent="0.25">
      <c r="A8" s="111" t="s">
        <v>0</v>
      </c>
      <c r="B8" s="112"/>
      <c r="C8" s="112"/>
      <c r="D8" s="114" t="s">
        <v>76</v>
      </c>
      <c r="E8" s="115"/>
      <c r="F8" s="14" t="s">
        <v>79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2">
        <v>43060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458</v>
      </c>
      <c r="E11" s="123">
        <f>SUM(D11/D17)</f>
        <v>0.74350649350649356</v>
      </c>
      <c r="F11" s="125">
        <f>F17*E11</f>
        <v>10758.293603896105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0.19967532467532467</v>
      </c>
      <c r="F13" s="125">
        <f>F17*E13</f>
        <v>2889.236055194805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35</v>
      </c>
      <c r="E15" s="123">
        <f>SUM(D15/D17)</f>
        <v>5.6818181818181816E-2</v>
      </c>
      <c r="F15" s="125">
        <f>F17*E15</f>
        <v>822.14034090909092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616</v>
      </c>
      <c r="E17" s="127">
        <f>SUM(E11:E16)</f>
        <v>1</v>
      </c>
      <c r="F17" s="125">
        <v>14469.67</v>
      </c>
    </row>
    <row r="18" spans="1:6" x14ac:dyDescent="0.25">
      <c r="A18" s="126"/>
      <c r="B18" s="126"/>
      <c r="C18" s="126"/>
      <c r="D18" s="122"/>
      <c r="E18" s="127"/>
      <c r="F18" s="125"/>
    </row>
    <row r="19" spans="1:6" x14ac:dyDescent="0.25">
      <c r="F19" s="16">
        <v>14469.47</v>
      </c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81</v>
      </c>
      <c r="B1" s="110"/>
      <c r="C1" s="110"/>
      <c r="D1" s="110"/>
      <c r="E1" s="110"/>
      <c r="F1" s="110"/>
      <c r="G1" s="15"/>
      <c r="H1" s="15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109" t="s">
        <v>75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19"/>
      <c r="B5" s="19"/>
      <c r="C5" s="19"/>
      <c r="D5" s="19"/>
      <c r="E5" s="19"/>
      <c r="F5" s="19"/>
    </row>
    <row r="6" spans="1:8" x14ac:dyDescent="0.25">
      <c r="A6" s="19"/>
      <c r="B6" s="19"/>
      <c r="C6" s="19"/>
      <c r="D6" s="19"/>
      <c r="E6" s="19"/>
      <c r="F6" s="19"/>
    </row>
    <row r="7" spans="1:8" x14ac:dyDescent="0.25">
      <c r="A7" s="20"/>
      <c r="B7" s="20"/>
      <c r="C7" s="20"/>
      <c r="D7" s="20"/>
      <c r="E7" s="20"/>
      <c r="F7" s="19"/>
    </row>
    <row r="8" spans="1:8" x14ac:dyDescent="0.25">
      <c r="A8" s="111" t="s">
        <v>0</v>
      </c>
      <c r="B8" s="112"/>
      <c r="C8" s="112"/>
      <c r="D8" s="114" t="s">
        <v>76</v>
      </c>
      <c r="E8" s="115"/>
      <c r="F8" s="14" t="s">
        <v>80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2">
        <v>43082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458</v>
      </c>
      <c r="E11" s="123">
        <f>SUM(D11/D17)</f>
        <v>0.74350649350649356</v>
      </c>
      <c r="F11" s="125">
        <f>F17*E11</f>
        <v>10262.330162337663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0.19967532467532467</v>
      </c>
      <c r="F13" s="125">
        <f>F17*E13</f>
        <v>2756.0406331168833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35</v>
      </c>
      <c r="E15" s="123">
        <f>SUM(D15/D17)</f>
        <v>5.6818181818181816E-2</v>
      </c>
      <c r="F15" s="125">
        <f>F17*E15</f>
        <v>784.23920454545453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616</v>
      </c>
      <c r="E17" s="127">
        <f>SUM(E11:E16)</f>
        <v>1</v>
      </c>
      <c r="F17" s="125">
        <v>13802.61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82</v>
      </c>
      <c r="B1" s="110"/>
      <c r="C1" s="110"/>
      <c r="D1" s="110"/>
      <c r="E1" s="110"/>
      <c r="F1" s="110"/>
      <c r="G1" s="15"/>
      <c r="H1" s="15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109" t="s">
        <v>75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19"/>
      <c r="B5" s="19"/>
      <c r="C5" s="19"/>
      <c r="D5" s="19"/>
      <c r="E5" s="19"/>
      <c r="F5" s="19"/>
    </row>
    <row r="6" spans="1:8" x14ac:dyDescent="0.25">
      <c r="A6" s="19"/>
      <c r="B6" s="19"/>
      <c r="C6" s="19"/>
      <c r="D6" s="19"/>
      <c r="E6" s="19"/>
      <c r="F6" s="19"/>
    </row>
    <row r="7" spans="1:8" x14ac:dyDescent="0.25">
      <c r="A7" s="20"/>
      <c r="B7" s="20"/>
      <c r="C7" s="20"/>
      <c r="D7" s="20"/>
      <c r="E7" s="20"/>
      <c r="F7" s="19"/>
    </row>
    <row r="8" spans="1:8" x14ac:dyDescent="0.25">
      <c r="A8" s="111" t="s">
        <v>0</v>
      </c>
      <c r="B8" s="112"/>
      <c r="C8" s="112"/>
      <c r="D8" s="114" t="s">
        <v>76</v>
      </c>
      <c r="E8" s="115"/>
      <c r="F8" s="14" t="s">
        <v>83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2">
        <v>43101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458</v>
      </c>
      <c r="E11" s="123">
        <f>SUM(D11/D17)</f>
        <v>0.74350649350649356</v>
      </c>
      <c r="F11" s="125">
        <f>F17*E11</f>
        <v>10593.123636363638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0.19967532467532467</v>
      </c>
      <c r="F13" s="125">
        <f>F17*E13</f>
        <v>2844.8781818181819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35</v>
      </c>
      <c r="E15" s="123">
        <f>SUM(D15/D17)</f>
        <v>5.6818181818181816E-2</v>
      </c>
      <c r="F15" s="125">
        <f>F17*E15</f>
        <v>809.5181818181818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616</v>
      </c>
      <c r="E17" s="127">
        <f>SUM(E11:E16)</f>
        <v>1</v>
      </c>
      <c r="F17" s="125">
        <v>14247.52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84</v>
      </c>
      <c r="B1" s="110"/>
      <c r="C1" s="110"/>
      <c r="D1" s="110"/>
      <c r="E1" s="110"/>
      <c r="F1" s="110"/>
      <c r="G1" s="15"/>
      <c r="H1" s="15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109" t="s">
        <v>75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19"/>
      <c r="B5" s="19"/>
      <c r="C5" s="19"/>
      <c r="D5" s="19"/>
      <c r="E5" s="19"/>
      <c r="F5" s="19"/>
    </row>
    <row r="6" spans="1:8" x14ac:dyDescent="0.25">
      <c r="A6" s="19"/>
      <c r="B6" s="19"/>
      <c r="C6" s="19"/>
      <c r="D6" s="19"/>
      <c r="E6" s="19"/>
      <c r="F6" s="19"/>
    </row>
    <row r="7" spans="1:8" x14ac:dyDescent="0.25">
      <c r="A7" s="20"/>
      <c r="B7" s="20"/>
      <c r="C7" s="20"/>
      <c r="D7" s="20"/>
      <c r="E7" s="20"/>
      <c r="F7" s="19"/>
    </row>
    <row r="8" spans="1:8" x14ac:dyDescent="0.25">
      <c r="A8" s="111" t="s">
        <v>0</v>
      </c>
      <c r="B8" s="112"/>
      <c r="C8" s="112"/>
      <c r="D8" s="114" t="s">
        <v>76</v>
      </c>
      <c r="E8" s="115"/>
      <c r="F8" s="14" t="s">
        <v>85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2">
        <v>43132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458</v>
      </c>
      <c r="E11" s="123">
        <f>SUM(D11/D17)</f>
        <v>0.74350649350649356</v>
      </c>
      <c r="F11" s="125">
        <f>F17*E11-0.01</f>
        <v>9525.1483441558448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0.19967532467532467</v>
      </c>
      <c r="F13" s="125">
        <f>F17*E13</f>
        <v>2558.0665422077918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35</v>
      </c>
      <c r="E15" s="123">
        <f>SUM(D15/D17)</f>
        <v>5.6818181818181816E-2</v>
      </c>
      <c r="F15" s="125">
        <f>F17*E15</f>
        <v>727.90511363636358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616</v>
      </c>
      <c r="E17" s="127">
        <f>SUM(E11:E16)</f>
        <v>1</v>
      </c>
      <c r="F17" s="125">
        <v>12811.13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9"/>
  <sheetViews>
    <sheetView workbookViewId="0">
      <selection activeCell="F15" sqref="F15:F1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86</v>
      </c>
      <c r="B1" s="110"/>
      <c r="C1" s="110"/>
      <c r="D1" s="110"/>
      <c r="E1" s="110"/>
      <c r="F1" s="110"/>
      <c r="G1" s="15"/>
      <c r="H1" s="15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109" t="s">
        <v>75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19"/>
      <c r="B5" s="19"/>
      <c r="C5" s="19"/>
      <c r="D5" s="19"/>
      <c r="E5" s="19"/>
      <c r="F5" s="19"/>
    </row>
    <row r="6" spans="1:8" x14ac:dyDescent="0.25">
      <c r="A6" s="19"/>
      <c r="B6" s="19"/>
      <c r="C6" s="19"/>
      <c r="D6" s="19"/>
      <c r="E6" s="19"/>
      <c r="F6" s="19"/>
    </row>
    <row r="7" spans="1:8" x14ac:dyDescent="0.25">
      <c r="A7" s="20"/>
      <c r="B7" s="20"/>
      <c r="C7" s="20"/>
      <c r="D7" s="20"/>
      <c r="E7" s="20"/>
      <c r="F7" s="19"/>
    </row>
    <row r="8" spans="1:8" x14ac:dyDescent="0.25">
      <c r="A8" s="111" t="s">
        <v>0</v>
      </c>
      <c r="B8" s="112"/>
      <c r="C8" s="112"/>
      <c r="D8" s="114" t="s">
        <v>76</v>
      </c>
      <c r="E8" s="115"/>
      <c r="F8" s="14" t="s">
        <v>87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2">
        <v>43160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458</v>
      </c>
      <c r="E11" s="123">
        <f>SUM(D11/D17)</f>
        <v>0.74350649350649356</v>
      </c>
      <c r="F11" s="125">
        <f>F17*E11</f>
        <v>10648.566915584417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0.19967532467532467</v>
      </c>
      <c r="F13" s="125">
        <f>F17*E13</f>
        <v>2859.7679707792208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35</v>
      </c>
      <c r="E15" s="123">
        <f>SUM(D15/D17)</f>
        <v>5.6818181818181816E-2</v>
      </c>
      <c r="F15" s="125">
        <f>F17*E15-0.01</f>
        <v>813.74511363636361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616</v>
      </c>
      <c r="E17" s="127">
        <f>SUM(E11:E16)</f>
        <v>1</v>
      </c>
      <c r="F17" s="125">
        <v>14322.09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9"/>
  <sheetViews>
    <sheetView workbookViewId="0">
      <selection activeCell="F15" sqref="F15:F1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88</v>
      </c>
      <c r="B1" s="110"/>
      <c r="C1" s="110"/>
      <c r="D1" s="110"/>
      <c r="E1" s="110"/>
      <c r="F1" s="110"/>
      <c r="G1" s="15"/>
      <c r="H1" s="15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109" t="s">
        <v>75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19"/>
      <c r="B5" s="19"/>
      <c r="C5" s="19"/>
      <c r="D5" s="19"/>
      <c r="E5" s="19"/>
      <c r="F5" s="19"/>
    </row>
    <row r="6" spans="1:8" x14ac:dyDescent="0.25">
      <c r="A6" s="19"/>
      <c r="B6" s="19"/>
      <c r="C6" s="19"/>
      <c r="D6" s="19"/>
      <c r="E6" s="19"/>
      <c r="F6" s="19"/>
    </row>
    <row r="7" spans="1:8" x14ac:dyDescent="0.25">
      <c r="A7" s="20"/>
      <c r="B7" s="20"/>
      <c r="C7" s="20"/>
      <c r="D7" s="20"/>
      <c r="E7" s="20"/>
      <c r="F7" s="19"/>
    </row>
    <row r="8" spans="1:8" x14ac:dyDescent="0.25">
      <c r="A8" s="111" t="s">
        <v>0</v>
      </c>
      <c r="B8" s="112"/>
      <c r="C8" s="112"/>
      <c r="D8" s="114" t="s">
        <v>76</v>
      </c>
      <c r="E8" s="115"/>
      <c r="F8" s="14" t="s">
        <v>89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2">
        <v>43191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458</v>
      </c>
      <c r="E11" s="123">
        <f>SUM(D11/D17)</f>
        <v>0.74350649350649356</v>
      </c>
      <c r="F11" s="125">
        <f>F17*E11</f>
        <v>8766.9155519480519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0.19967532467532467</v>
      </c>
      <c r="F13" s="125">
        <f>F17*E13</f>
        <v>2354.4336525974027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35</v>
      </c>
      <c r="E15" s="123">
        <f>SUM(D15/D17)</f>
        <v>5.6818181818181816E-2</v>
      </c>
      <c r="F15" s="125">
        <f>F17*E15</f>
        <v>669.9607954545454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616</v>
      </c>
      <c r="E17" s="127">
        <f>SUM(E11:E16)</f>
        <v>1</v>
      </c>
      <c r="F17" s="125">
        <v>11791.31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90</v>
      </c>
      <c r="B1" s="110"/>
      <c r="C1" s="110"/>
      <c r="D1" s="110"/>
      <c r="E1" s="110"/>
      <c r="F1" s="110"/>
      <c r="G1" s="15"/>
      <c r="H1" s="15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109" t="s">
        <v>75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19"/>
      <c r="B5" s="19"/>
      <c r="C5" s="19"/>
      <c r="D5" s="19"/>
      <c r="E5" s="19"/>
      <c r="F5" s="19"/>
    </row>
    <row r="6" spans="1:8" x14ac:dyDescent="0.25">
      <c r="A6" s="19"/>
      <c r="B6" s="19"/>
      <c r="C6" s="19"/>
      <c r="D6" s="19"/>
      <c r="E6" s="19"/>
      <c r="F6" s="19"/>
    </row>
    <row r="7" spans="1:8" x14ac:dyDescent="0.25">
      <c r="A7" s="20"/>
      <c r="B7" s="20"/>
      <c r="C7" s="20"/>
      <c r="D7" s="20"/>
      <c r="E7" s="20"/>
      <c r="F7" s="19"/>
    </row>
    <row r="8" spans="1:8" x14ac:dyDescent="0.25">
      <c r="A8" s="111" t="s">
        <v>0</v>
      </c>
      <c r="B8" s="112"/>
      <c r="C8" s="112"/>
      <c r="D8" s="114" t="s">
        <v>76</v>
      </c>
      <c r="E8" s="115"/>
      <c r="F8" s="14" t="s">
        <v>91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2">
        <v>43221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458</v>
      </c>
      <c r="E11" s="123">
        <f>SUM(D11/D17)</f>
        <v>0.74350649350649356</v>
      </c>
      <c r="F11" s="125">
        <f>F17*E11</f>
        <v>8559.0311363636356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0.19967532467532467</v>
      </c>
      <c r="F13" s="125">
        <f>F17*E13</f>
        <v>2298.6044318181816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35</v>
      </c>
      <c r="E15" s="123">
        <f>SUM(D15/D17)</f>
        <v>5.6818181818181816E-2</v>
      </c>
      <c r="F15" s="125">
        <f>F17*E15+0.01</f>
        <v>654.08443181818177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616</v>
      </c>
      <c r="E17" s="127">
        <f>SUM(E11:E16)</f>
        <v>1</v>
      </c>
      <c r="F17" s="125">
        <v>11511.71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92</v>
      </c>
      <c r="B1" s="110"/>
      <c r="C1" s="110"/>
      <c r="D1" s="110"/>
      <c r="E1" s="110"/>
      <c r="F1" s="110"/>
      <c r="G1" s="15"/>
      <c r="H1" s="15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109" t="s">
        <v>75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19"/>
      <c r="B5" s="19"/>
      <c r="C5" s="19"/>
      <c r="D5" s="19"/>
      <c r="E5" s="19"/>
      <c r="F5" s="19"/>
    </row>
    <row r="6" spans="1:8" x14ac:dyDescent="0.25">
      <c r="A6" s="19"/>
      <c r="B6" s="19"/>
      <c r="C6" s="19"/>
      <c r="D6" s="19"/>
      <c r="E6" s="19"/>
      <c r="F6" s="19"/>
    </row>
    <row r="7" spans="1:8" x14ac:dyDescent="0.25">
      <c r="A7" s="20"/>
      <c r="B7" s="20"/>
      <c r="C7" s="20"/>
      <c r="D7" s="20"/>
      <c r="E7" s="20"/>
      <c r="F7" s="19"/>
    </row>
    <row r="8" spans="1:8" x14ac:dyDescent="0.25">
      <c r="A8" s="111" t="s">
        <v>0</v>
      </c>
      <c r="B8" s="112"/>
      <c r="C8" s="112"/>
      <c r="D8" s="114" t="s">
        <v>76</v>
      </c>
      <c r="E8" s="115"/>
      <c r="F8" s="14" t="s">
        <v>93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2">
        <v>43252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458</v>
      </c>
      <c r="E11" s="123">
        <f>SUM(D11/D17)</f>
        <v>0.74350649350649356</v>
      </c>
      <c r="F11" s="125">
        <f>F17*E11</f>
        <v>9442.7109090909089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0.19967532467532467</v>
      </c>
      <c r="F13" s="125">
        <f>F17*E13+0.01</f>
        <v>2535.9345454545455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35</v>
      </c>
      <c r="E15" s="123">
        <f>SUM(D15/D17)</f>
        <v>5.6818181818181816E-2</v>
      </c>
      <c r="F15" s="125">
        <f>F17*E15</f>
        <v>721.60454545454547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616</v>
      </c>
      <c r="E17" s="127">
        <f>SUM(E11:E16)</f>
        <v>1</v>
      </c>
      <c r="F17" s="125">
        <v>12700.24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94</v>
      </c>
      <c r="B1" s="110"/>
      <c r="C1" s="110"/>
      <c r="D1" s="110"/>
      <c r="E1" s="110"/>
      <c r="F1" s="110"/>
      <c r="G1" s="15"/>
      <c r="H1" s="15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109" t="s">
        <v>75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19"/>
      <c r="B5" s="19"/>
      <c r="C5" s="19"/>
      <c r="D5" s="19"/>
      <c r="E5" s="19"/>
      <c r="F5" s="19"/>
    </row>
    <row r="6" spans="1:8" x14ac:dyDescent="0.25">
      <c r="A6" s="19"/>
      <c r="B6" s="19"/>
      <c r="C6" s="19"/>
      <c r="D6" s="19"/>
      <c r="E6" s="19"/>
      <c r="F6" s="19"/>
    </row>
    <row r="7" spans="1:8" x14ac:dyDescent="0.25">
      <c r="A7" s="20"/>
      <c r="B7" s="20"/>
      <c r="C7" s="20"/>
      <c r="D7" s="20"/>
      <c r="E7" s="20"/>
      <c r="F7" s="19"/>
    </row>
    <row r="8" spans="1:8" x14ac:dyDescent="0.25">
      <c r="A8" s="111" t="s">
        <v>0</v>
      </c>
      <c r="B8" s="112"/>
      <c r="C8" s="112"/>
      <c r="D8" s="114" t="s">
        <v>76</v>
      </c>
      <c r="E8" s="115"/>
      <c r="F8" s="14" t="s">
        <v>95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2">
        <v>43300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458</v>
      </c>
      <c r="E11" s="123">
        <f>SUM(D11/D17)</f>
        <v>0.74350649350649356</v>
      </c>
      <c r="F11" s="125">
        <f>F17*E11</f>
        <v>9826.1520779220773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0.19967532467532467</v>
      </c>
      <c r="F13" s="125">
        <f>F17*E13</f>
        <v>2638.9011038961039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35</v>
      </c>
      <c r="E15" s="123">
        <f>SUM(D15/D17)</f>
        <v>5.6818181818181816E-2</v>
      </c>
      <c r="F15" s="125">
        <f>F17*E15</f>
        <v>750.90681818181815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616</v>
      </c>
      <c r="E17" s="127">
        <f>SUM(E11:E16)</f>
        <v>1</v>
      </c>
      <c r="F17" s="125">
        <v>13215.96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96</v>
      </c>
      <c r="B1" s="110"/>
      <c r="C1" s="110"/>
      <c r="D1" s="110"/>
      <c r="E1" s="110"/>
      <c r="F1" s="110"/>
      <c r="G1" s="15"/>
      <c r="H1" s="15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109" t="s">
        <v>75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19"/>
      <c r="B5" s="19"/>
      <c r="C5" s="19"/>
      <c r="D5" s="19"/>
      <c r="E5" s="19"/>
      <c r="F5" s="19"/>
    </row>
    <row r="6" spans="1:8" x14ac:dyDescent="0.25">
      <c r="A6" s="19"/>
      <c r="B6" s="19"/>
      <c r="C6" s="19"/>
      <c r="D6" s="19"/>
      <c r="E6" s="19"/>
      <c r="F6" s="19"/>
    </row>
    <row r="7" spans="1:8" x14ac:dyDescent="0.25">
      <c r="A7" s="20"/>
      <c r="B7" s="20"/>
      <c r="C7" s="20"/>
      <c r="D7" s="20"/>
      <c r="E7" s="20"/>
      <c r="F7" s="19"/>
    </row>
    <row r="8" spans="1:8" x14ac:dyDescent="0.25">
      <c r="A8" s="111" t="s">
        <v>0</v>
      </c>
      <c r="B8" s="112"/>
      <c r="C8" s="112"/>
      <c r="D8" s="114" t="s">
        <v>76</v>
      </c>
      <c r="E8" s="115"/>
      <c r="F8" s="14" t="s">
        <v>97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2">
        <v>43327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458</v>
      </c>
      <c r="E11" s="123">
        <f>SUM(D11/D17)</f>
        <v>0.74350649350649356</v>
      </c>
      <c r="F11" s="125">
        <f>F17*E11</f>
        <v>10778.375714285716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0.19967532467532467</v>
      </c>
      <c r="F13" s="125">
        <f>F17*E13-0.01</f>
        <v>2894.6192857142855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35</v>
      </c>
      <c r="E15" s="123">
        <f>SUM(D15/D17)</f>
        <v>5.6818181818181816E-2</v>
      </c>
      <c r="F15" s="125">
        <f>F17*E15</f>
        <v>823.67499999999995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616</v>
      </c>
      <c r="E17" s="127">
        <f>SUM(E11:E16)</f>
        <v>1</v>
      </c>
      <c r="F17" s="125">
        <v>14496.68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"/>
  <sheetViews>
    <sheetView workbookViewId="0">
      <selection sqref="A1:XFD1048576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19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11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5</v>
      </c>
      <c r="E8" s="96"/>
      <c r="F8" s="6" t="s">
        <v>20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5">
        <v>42381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427</v>
      </c>
      <c r="E11" s="104">
        <f>SUM(D11/D17)</f>
        <v>0.7200674536256324</v>
      </c>
      <c r="F11" s="106">
        <f>F17*E11</f>
        <v>9863.1311467116357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127</v>
      </c>
      <c r="E13" s="104">
        <f>SUM(D13/D17)</f>
        <v>0.21416526138279932</v>
      </c>
      <c r="F13" s="106">
        <f>F17*E13</f>
        <v>2933.5308094435077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39</v>
      </c>
      <c r="E15" s="104">
        <f>SUM(D15/D17)</f>
        <v>6.5767284991568295E-2</v>
      </c>
      <c r="F15" s="106">
        <f>F17*E15</f>
        <v>900.84804384485665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593</v>
      </c>
      <c r="E17" s="108">
        <f>SUM(E11:E16)</f>
        <v>1</v>
      </c>
      <c r="F17" s="106">
        <v>13697.51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98</v>
      </c>
      <c r="B1" s="110"/>
      <c r="C1" s="110"/>
      <c r="D1" s="110"/>
      <c r="E1" s="110"/>
      <c r="F1" s="110"/>
      <c r="G1" s="15"/>
      <c r="H1" s="15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109" t="s">
        <v>75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19"/>
      <c r="B5" s="19"/>
      <c r="C5" s="19"/>
      <c r="D5" s="19"/>
      <c r="E5" s="19"/>
      <c r="F5" s="19"/>
    </row>
    <row r="6" spans="1:8" x14ac:dyDescent="0.25">
      <c r="A6" s="19"/>
      <c r="B6" s="19"/>
      <c r="C6" s="19"/>
      <c r="D6" s="19"/>
      <c r="E6" s="19"/>
      <c r="F6" s="19"/>
    </row>
    <row r="7" spans="1:8" x14ac:dyDescent="0.25">
      <c r="A7" s="20"/>
      <c r="B7" s="20"/>
      <c r="C7" s="20"/>
      <c r="D7" s="20"/>
      <c r="E7" s="20"/>
      <c r="F7" s="19"/>
    </row>
    <row r="8" spans="1:8" x14ac:dyDescent="0.25">
      <c r="A8" s="111" t="s">
        <v>0</v>
      </c>
      <c r="B8" s="112"/>
      <c r="C8" s="112"/>
      <c r="D8" s="114" t="s">
        <v>76</v>
      </c>
      <c r="E8" s="115"/>
      <c r="F8" s="14" t="s">
        <v>99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2">
        <v>43358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458</v>
      </c>
      <c r="E11" s="123">
        <f>SUM(D11/D17)</f>
        <v>0.74350649350649356</v>
      </c>
      <c r="F11" s="125">
        <f>F17*E11</f>
        <v>11772.072142857143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0.19967532467532467</v>
      </c>
      <c r="F13" s="125">
        <f>F17*E13</f>
        <v>3161.4953571428573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35</v>
      </c>
      <c r="E15" s="123">
        <f>SUM(D15/D17)</f>
        <v>5.6818181818181816E-2</v>
      </c>
      <c r="F15" s="125">
        <f>F17*E15</f>
        <v>899.61249999999995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616</v>
      </c>
      <c r="E17" s="127">
        <f>SUM(E11:E16)</f>
        <v>1</v>
      </c>
      <c r="F17" s="125">
        <v>15833.18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100</v>
      </c>
      <c r="B1" s="110"/>
      <c r="C1" s="110"/>
      <c r="D1" s="110"/>
      <c r="E1" s="110"/>
      <c r="F1" s="110"/>
      <c r="G1" s="15"/>
      <c r="H1" s="15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101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19"/>
      <c r="B5" s="19"/>
      <c r="C5" s="19"/>
      <c r="D5" s="19"/>
      <c r="E5" s="19"/>
      <c r="F5" s="19"/>
    </row>
    <row r="6" spans="1:8" x14ac:dyDescent="0.25">
      <c r="A6" s="19"/>
      <c r="B6" s="19"/>
      <c r="C6" s="19"/>
      <c r="D6" s="19"/>
      <c r="E6" s="19"/>
      <c r="F6" s="19"/>
    </row>
    <row r="7" spans="1:8" x14ac:dyDescent="0.25">
      <c r="A7" s="20"/>
      <c r="B7" s="20"/>
      <c r="C7" s="20"/>
      <c r="D7" s="20"/>
      <c r="E7" s="20"/>
      <c r="F7" s="19"/>
    </row>
    <row r="8" spans="1:8" x14ac:dyDescent="0.25">
      <c r="A8" s="111" t="s">
        <v>0</v>
      </c>
      <c r="B8" s="112"/>
      <c r="C8" s="112"/>
      <c r="D8" s="95" t="s">
        <v>102</v>
      </c>
      <c r="E8" s="115"/>
      <c r="F8" s="14" t="s">
        <v>103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2">
        <v>43388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451</v>
      </c>
      <c r="E11" s="123">
        <f>SUM(D11/D17)</f>
        <v>0.74668874172185429</v>
      </c>
      <c r="F11" s="125">
        <f>F17*E11+0.01</f>
        <v>11378.50105960265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0.20364238410596028</v>
      </c>
      <c r="F13" s="125">
        <f>F17*E13</f>
        <v>3103.2248344370864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3">
        <f>SUM(D15/D17)</f>
        <v>4.9668874172185427E-2</v>
      </c>
      <c r="F15" s="125">
        <f>F17*E15</f>
        <v>756.88410596026483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604</v>
      </c>
      <c r="E17" s="127">
        <f>SUM(E11:E16)</f>
        <v>1</v>
      </c>
      <c r="F17" s="125">
        <v>15238.6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104</v>
      </c>
      <c r="B1" s="110"/>
      <c r="C1" s="110"/>
      <c r="D1" s="110"/>
      <c r="E1" s="110"/>
      <c r="F1" s="110"/>
      <c r="G1" s="15"/>
      <c r="H1" s="15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101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19"/>
      <c r="B5" s="19"/>
      <c r="C5" s="19"/>
      <c r="D5" s="19"/>
      <c r="E5" s="19"/>
      <c r="F5" s="19"/>
    </row>
    <row r="6" spans="1:8" x14ac:dyDescent="0.25">
      <c r="A6" s="19"/>
      <c r="B6" s="19"/>
      <c r="C6" s="19"/>
      <c r="D6" s="19"/>
      <c r="E6" s="19"/>
      <c r="F6" s="19"/>
    </row>
    <row r="7" spans="1:8" x14ac:dyDescent="0.25">
      <c r="A7" s="20"/>
      <c r="B7" s="20"/>
      <c r="C7" s="20"/>
      <c r="D7" s="20"/>
      <c r="E7" s="20"/>
      <c r="F7" s="19"/>
    </row>
    <row r="8" spans="1:8" x14ac:dyDescent="0.25">
      <c r="A8" s="111" t="s">
        <v>0</v>
      </c>
      <c r="B8" s="112"/>
      <c r="C8" s="112"/>
      <c r="D8" s="95" t="s">
        <v>102</v>
      </c>
      <c r="E8" s="115"/>
      <c r="F8" s="14" t="s">
        <v>105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2">
        <v>43405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451</v>
      </c>
      <c r="E11" s="123">
        <f>SUM(D11/D17)</f>
        <v>0.74668874172185429</v>
      </c>
      <c r="F11" s="125">
        <f>F17*E11</f>
        <v>11368.022483443709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0.20364238410596028</v>
      </c>
      <c r="F13" s="125">
        <f>F17*E13</f>
        <v>3100.3697682119209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3">
        <f>SUM(D15/D17)</f>
        <v>4.9668874172185427E-2</v>
      </c>
      <c r="F15" s="125">
        <f>F17*E15</f>
        <v>756.18774834437079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604</v>
      </c>
      <c r="E17" s="127">
        <f>SUM(E11:E16)</f>
        <v>1</v>
      </c>
      <c r="F17" s="125">
        <v>15224.58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9"/>
  <sheetViews>
    <sheetView workbookViewId="0">
      <selection activeCell="F11" sqref="F11:F12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106</v>
      </c>
      <c r="B1" s="110"/>
      <c r="C1" s="110"/>
      <c r="D1" s="110"/>
      <c r="E1" s="110"/>
      <c r="F1" s="110"/>
      <c r="G1" s="15"/>
      <c r="H1" s="15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101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19"/>
      <c r="B5" s="19"/>
      <c r="C5" s="19"/>
      <c r="D5" s="19"/>
      <c r="E5" s="19"/>
      <c r="F5" s="19"/>
    </row>
    <row r="6" spans="1:8" x14ac:dyDescent="0.25">
      <c r="A6" s="19"/>
      <c r="B6" s="19"/>
      <c r="C6" s="19"/>
      <c r="D6" s="19"/>
      <c r="E6" s="19"/>
      <c r="F6" s="19"/>
    </row>
    <row r="7" spans="1:8" x14ac:dyDescent="0.25">
      <c r="A7" s="20"/>
      <c r="B7" s="20"/>
      <c r="C7" s="20"/>
      <c r="D7" s="20"/>
      <c r="E7" s="20"/>
      <c r="F7" s="19"/>
    </row>
    <row r="8" spans="1:8" x14ac:dyDescent="0.25">
      <c r="A8" s="111" t="s">
        <v>0</v>
      </c>
      <c r="B8" s="112"/>
      <c r="C8" s="112"/>
      <c r="D8" s="95" t="s">
        <v>102</v>
      </c>
      <c r="E8" s="115"/>
      <c r="F8" s="14" t="s">
        <v>107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2">
        <v>43452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451</v>
      </c>
      <c r="E11" s="123">
        <f>SUM(D11/D17)</f>
        <v>0.74668874172185429</v>
      </c>
      <c r="F11" s="125">
        <f>F17*E11-0.01</f>
        <v>10901.055745033111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0.20364238410596028</v>
      </c>
      <c r="F13" s="125">
        <f>F17*E13</f>
        <v>2973.0179304635762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3">
        <f>SUM(D15/D17)</f>
        <v>4.9668874172185427E-2</v>
      </c>
      <c r="F15" s="125">
        <f>F17*E15</f>
        <v>725.12632450331114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604</v>
      </c>
      <c r="E17" s="127">
        <f>SUM(E11:E16)</f>
        <v>1</v>
      </c>
      <c r="F17" s="125">
        <v>14599.21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108</v>
      </c>
      <c r="B1" s="110"/>
      <c r="C1" s="110"/>
      <c r="D1" s="110"/>
      <c r="E1" s="110"/>
      <c r="F1" s="110"/>
      <c r="G1" s="15"/>
      <c r="H1" s="15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101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19"/>
      <c r="B5" s="19"/>
      <c r="C5" s="19"/>
      <c r="D5" s="19"/>
      <c r="E5" s="19"/>
      <c r="F5" s="19"/>
    </row>
    <row r="6" spans="1:8" x14ac:dyDescent="0.25">
      <c r="A6" s="19"/>
      <c r="B6" s="19"/>
      <c r="C6" s="19"/>
      <c r="D6" s="19"/>
      <c r="E6" s="19"/>
      <c r="F6" s="19"/>
    </row>
    <row r="7" spans="1:8" x14ac:dyDescent="0.25">
      <c r="A7" s="20"/>
      <c r="B7" s="20"/>
      <c r="C7" s="20"/>
      <c r="D7" s="20"/>
      <c r="E7" s="20"/>
      <c r="F7" s="19"/>
    </row>
    <row r="8" spans="1:8" x14ac:dyDescent="0.25">
      <c r="A8" s="111" t="s">
        <v>0</v>
      </c>
      <c r="B8" s="112"/>
      <c r="C8" s="112"/>
      <c r="D8" s="95" t="s">
        <v>102</v>
      </c>
      <c r="E8" s="115"/>
      <c r="F8" s="14" t="s">
        <v>109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2">
        <v>43466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451</v>
      </c>
      <c r="E11" s="123">
        <f>SUM(D11/D17)</f>
        <v>0.74668874172185429</v>
      </c>
      <c r="F11" s="125">
        <f>F17*E11</f>
        <v>10201.612533112582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0.20364238410596028</v>
      </c>
      <c r="F13" s="125">
        <f>F17*E13</f>
        <v>2782.257963576159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3">
        <f>SUM(D15/D17)</f>
        <v>4.9668874172185427E-2</v>
      </c>
      <c r="F15" s="125">
        <f>F17*E15</f>
        <v>678.59950331125822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604</v>
      </c>
      <c r="E17" s="127">
        <f>SUM(E11:E16)</f>
        <v>1</v>
      </c>
      <c r="F17" s="125">
        <v>13662.47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110</v>
      </c>
      <c r="B1" s="110"/>
      <c r="C1" s="110"/>
      <c r="D1" s="110"/>
      <c r="E1" s="110"/>
      <c r="F1" s="110"/>
      <c r="G1" s="15"/>
      <c r="H1" s="15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101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19"/>
      <c r="B5" s="19"/>
      <c r="C5" s="19"/>
      <c r="D5" s="19"/>
      <c r="E5" s="19"/>
      <c r="F5" s="19"/>
    </row>
    <row r="6" spans="1:8" x14ac:dyDescent="0.25">
      <c r="A6" s="19"/>
      <c r="B6" s="19"/>
      <c r="C6" s="19"/>
      <c r="D6" s="19"/>
      <c r="E6" s="19"/>
      <c r="F6" s="19"/>
    </row>
    <row r="7" spans="1:8" x14ac:dyDescent="0.25">
      <c r="A7" s="20"/>
      <c r="B7" s="20"/>
      <c r="C7" s="20"/>
      <c r="D7" s="20"/>
      <c r="E7" s="20"/>
      <c r="F7" s="19"/>
    </row>
    <row r="8" spans="1:8" x14ac:dyDescent="0.25">
      <c r="A8" s="111" t="s">
        <v>0</v>
      </c>
      <c r="B8" s="112"/>
      <c r="C8" s="112"/>
      <c r="D8" s="95" t="s">
        <v>102</v>
      </c>
      <c r="E8" s="115"/>
      <c r="F8" s="14" t="s">
        <v>111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2">
        <v>43497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451</v>
      </c>
      <c r="E11" s="123">
        <f>SUM(D11/D17)</f>
        <v>0.74668874172185429</v>
      </c>
      <c r="F11" s="125">
        <f>F17*E11</f>
        <v>10281.679966887417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0.20364238410596028</v>
      </c>
      <c r="F13" s="125">
        <f>F17*E13</f>
        <v>2804.0945364238414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3">
        <f>SUM(D15/D17)</f>
        <v>4.9668874172185427E-2</v>
      </c>
      <c r="F15" s="125">
        <f>F17*E15</f>
        <v>683.92549668874176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604</v>
      </c>
      <c r="E17" s="127">
        <f>SUM(E11:E16)</f>
        <v>1</v>
      </c>
      <c r="F17" s="125">
        <v>13769.7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112</v>
      </c>
      <c r="B1" s="110"/>
      <c r="C1" s="110"/>
      <c r="D1" s="110"/>
      <c r="E1" s="110"/>
      <c r="F1" s="110"/>
      <c r="G1" s="15"/>
      <c r="H1" s="15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101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19"/>
      <c r="B5" s="19"/>
      <c r="C5" s="19"/>
      <c r="D5" s="19"/>
      <c r="E5" s="19"/>
      <c r="F5" s="19"/>
    </row>
    <row r="6" spans="1:8" x14ac:dyDescent="0.25">
      <c r="A6" s="19"/>
      <c r="B6" s="19"/>
      <c r="C6" s="19"/>
      <c r="D6" s="19"/>
      <c r="E6" s="19"/>
      <c r="F6" s="19"/>
    </row>
    <row r="7" spans="1:8" x14ac:dyDescent="0.25">
      <c r="A7" s="20"/>
      <c r="B7" s="20"/>
      <c r="C7" s="20"/>
      <c r="D7" s="20"/>
      <c r="E7" s="20"/>
      <c r="F7" s="19"/>
    </row>
    <row r="8" spans="1:8" x14ac:dyDescent="0.25">
      <c r="A8" s="111" t="s">
        <v>0</v>
      </c>
      <c r="B8" s="112"/>
      <c r="C8" s="112"/>
      <c r="D8" s="95" t="s">
        <v>102</v>
      </c>
      <c r="E8" s="115"/>
      <c r="F8" s="14" t="s">
        <v>113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2">
        <v>43525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451</v>
      </c>
      <c r="E11" s="123">
        <f>SUM(D11/D17)</f>
        <v>0.74668874172185429</v>
      </c>
      <c r="F11" s="125">
        <f>F17*E11</f>
        <v>10785.366324503311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0.20364238410596028</v>
      </c>
      <c r="F13" s="125">
        <f>F17*E13</f>
        <v>2941.4635430463577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3">
        <f>SUM(D15/D17)</f>
        <v>4.9668874172185427E-2</v>
      </c>
      <c r="F15" s="125">
        <f>F17*E15</f>
        <v>717.43013245033114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604</v>
      </c>
      <c r="E17" s="127">
        <f>SUM(E11:E16)</f>
        <v>1</v>
      </c>
      <c r="F17" s="125">
        <v>14444.26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114</v>
      </c>
      <c r="B1" s="110"/>
      <c r="C1" s="110"/>
      <c r="D1" s="110"/>
      <c r="E1" s="110"/>
      <c r="F1" s="110"/>
      <c r="G1" s="25"/>
      <c r="H1" s="25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101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26"/>
      <c r="B5" s="26"/>
      <c r="C5" s="26"/>
      <c r="D5" s="26"/>
      <c r="E5" s="26"/>
      <c r="F5" s="26"/>
    </row>
    <row r="6" spans="1:8" x14ac:dyDescent="0.25">
      <c r="A6" s="26"/>
      <c r="B6" s="26"/>
      <c r="C6" s="26"/>
      <c r="D6" s="26"/>
      <c r="E6" s="26"/>
      <c r="F6" s="26"/>
    </row>
    <row r="7" spans="1:8" x14ac:dyDescent="0.25">
      <c r="A7" s="20"/>
      <c r="B7" s="20"/>
      <c r="C7" s="20"/>
      <c r="D7" s="20"/>
      <c r="E7" s="20"/>
      <c r="F7" s="26"/>
    </row>
    <row r="8" spans="1:8" x14ac:dyDescent="0.25">
      <c r="A8" s="111" t="s">
        <v>0</v>
      </c>
      <c r="B8" s="112"/>
      <c r="C8" s="112"/>
      <c r="D8" s="95" t="s">
        <v>102</v>
      </c>
      <c r="E8" s="115"/>
      <c r="F8" s="14">
        <v>43466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43556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451</v>
      </c>
      <c r="E11" s="123">
        <f>SUM(D11/D17)</f>
        <v>0.74668874172185429</v>
      </c>
      <c r="F11" s="125">
        <f>F17*E11</f>
        <v>8916.6060099337756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0.20364238410596028</v>
      </c>
      <c r="F13" s="125">
        <f>F17*E13</f>
        <v>2431.801639072848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3">
        <f>SUM(D15/D17)</f>
        <v>4.9668874172185427E-2</v>
      </c>
      <c r="F15" s="125">
        <f>F17*E15</f>
        <v>593.12235099337749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604</v>
      </c>
      <c r="E17" s="127">
        <f>SUM(E11:E16)</f>
        <v>1</v>
      </c>
      <c r="F17" s="125">
        <v>11941.53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115</v>
      </c>
      <c r="B1" s="110"/>
      <c r="C1" s="110"/>
      <c r="D1" s="110"/>
      <c r="E1" s="110"/>
      <c r="F1" s="110"/>
      <c r="G1" s="27"/>
      <c r="H1" s="27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101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28"/>
      <c r="B5" s="28"/>
      <c r="C5" s="28"/>
      <c r="D5" s="28"/>
      <c r="E5" s="28"/>
      <c r="F5" s="28"/>
    </row>
    <row r="6" spans="1:8" x14ac:dyDescent="0.25">
      <c r="A6" s="28"/>
      <c r="B6" s="28"/>
      <c r="C6" s="28"/>
      <c r="D6" s="28"/>
      <c r="E6" s="28"/>
      <c r="F6" s="28"/>
    </row>
    <row r="7" spans="1:8" x14ac:dyDescent="0.25">
      <c r="A7" s="20"/>
      <c r="B7" s="20"/>
      <c r="C7" s="20"/>
      <c r="D7" s="20"/>
      <c r="E7" s="20"/>
      <c r="F7" s="28"/>
    </row>
    <row r="8" spans="1:8" x14ac:dyDescent="0.25">
      <c r="A8" s="111" t="s">
        <v>0</v>
      </c>
      <c r="B8" s="112"/>
      <c r="C8" s="112"/>
      <c r="D8" s="95" t="s">
        <v>102</v>
      </c>
      <c r="E8" s="115"/>
      <c r="F8" s="14">
        <v>43497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43586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451</v>
      </c>
      <c r="E11" s="123">
        <f>SUM(D11/D17)</f>
        <v>0.74668874172185429</v>
      </c>
      <c r="F11" s="125">
        <f>F17*E11</f>
        <v>8615.8995198675493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0.20364238410596028</v>
      </c>
      <c r="F13" s="125">
        <f>F17*E13</f>
        <v>2349.7907781456952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3">
        <f>SUM(D15/D17)</f>
        <v>4.9668874172185427E-2</v>
      </c>
      <c r="F15" s="125">
        <f>F17*E15</f>
        <v>573.11970198675488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604</v>
      </c>
      <c r="E17" s="127">
        <f>SUM(E11:E16)</f>
        <v>1</v>
      </c>
      <c r="F17" s="125">
        <v>11538.81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116</v>
      </c>
      <c r="B1" s="110"/>
      <c r="C1" s="110"/>
      <c r="D1" s="110"/>
      <c r="E1" s="110"/>
      <c r="F1" s="110"/>
      <c r="G1" s="30"/>
      <c r="H1" s="30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101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31"/>
      <c r="B5" s="31"/>
      <c r="C5" s="31"/>
      <c r="D5" s="31"/>
      <c r="E5" s="31"/>
      <c r="F5" s="31"/>
    </row>
    <row r="6" spans="1:8" x14ac:dyDescent="0.25">
      <c r="A6" s="31"/>
      <c r="B6" s="31"/>
      <c r="C6" s="31"/>
      <c r="D6" s="31"/>
      <c r="E6" s="31"/>
      <c r="F6" s="31"/>
    </row>
    <row r="7" spans="1:8" x14ac:dyDescent="0.25">
      <c r="A7" s="20"/>
      <c r="B7" s="20"/>
      <c r="C7" s="20"/>
      <c r="D7" s="20"/>
      <c r="E7" s="20"/>
      <c r="F7" s="31"/>
    </row>
    <row r="8" spans="1:8" x14ac:dyDescent="0.25">
      <c r="A8" s="111" t="s">
        <v>0</v>
      </c>
      <c r="B8" s="112"/>
      <c r="C8" s="112"/>
      <c r="D8" s="95" t="s">
        <v>102</v>
      </c>
      <c r="E8" s="115"/>
      <c r="F8" s="14">
        <v>43525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43617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451</v>
      </c>
      <c r="E11" s="123">
        <f>SUM(D11/D17)</f>
        <v>0.74668874172185429</v>
      </c>
      <c r="F11" s="125">
        <f>F17*E11</f>
        <v>10342.774039735099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0.20364238410596028</v>
      </c>
      <c r="F13" s="125">
        <f>F17*E13</f>
        <v>2820.756556291391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3">
        <f>SUM(D15/D17)</f>
        <v>4.9668874172185427E-2</v>
      </c>
      <c r="F15" s="125">
        <f>F17*E15</f>
        <v>687.98940397350987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604</v>
      </c>
      <c r="E17" s="127">
        <f>SUM(E11:E16)</f>
        <v>1</v>
      </c>
      <c r="F17" s="125">
        <v>13851.52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"/>
  <sheetViews>
    <sheetView workbookViewId="0">
      <selection sqref="A1:XFD1048576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21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11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5</v>
      </c>
      <c r="E8" s="96"/>
      <c r="F8" s="6" t="s">
        <v>22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5">
        <v>42412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427</v>
      </c>
      <c r="E11" s="104">
        <f>SUM(D11/D17)</f>
        <v>0.7200674536256324</v>
      </c>
      <c r="F11" s="106">
        <f>F17*E11</f>
        <v>8282.9647217537949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127</v>
      </c>
      <c r="E13" s="104">
        <f>SUM(D13/D17)</f>
        <v>0.21416526138279932</v>
      </c>
      <c r="F13" s="106">
        <f>F17*E13</f>
        <v>2463.5515682967962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39</v>
      </c>
      <c r="E15" s="104">
        <f>SUM(D15/D17)</f>
        <v>6.5767284991568295E-2</v>
      </c>
      <c r="F15" s="106">
        <v>756.53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593</v>
      </c>
      <c r="E17" s="108">
        <f>SUM(E11:E16)</f>
        <v>1</v>
      </c>
      <c r="F17" s="106">
        <v>11503.04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117</v>
      </c>
      <c r="B1" s="110"/>
      <c r="C1" s="110"/>
      <c r="D1" s="110"/>
      <c r="E1" s="110"/>
      <c r="F1" s="110"/>
      <c r="G1" s="32"/>
      <c r="H1" s="32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101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33"/>
      <c r="B5" s="33"/>
      <c r="C5" s="33"/>
      <c r="D5" s="33"/>
      <c r="E5" s="33"/>
      <c r="F5" s="33"/>
    </row>
    <row r="6" spans="1:8" x14ac:dyDescent="0.25">
      <c r="A6" s="33"/>
      <c r="B6" s="33"/>
      <c r="C6" s="33"/>
      <c r="D6" s="33"/>
      <c r="E6" s="33"/>
      <c r="F6" s="33"/>
    </row>
    <row r="7" spans="1:8" x14ac:dyDescent="0.25">
      <c r="A7" s="20"/>
      <c r="B7" s="20"/>
      <c r="C7" s="20"/>
      <c r="D7" s="20"/>
      <c r="E7" s="20"/>
      <c r="F7" s="33"/>
    </row>
    <row r="8" spans="1:8" x14ac:dyDescent="0.25">
      <c r="A8" s="111" t="s">
        <v>0</v>
      </c>
      <c r="B8" s="112"/>
      <c r="C8" s="112"/>
      <c r="D8" s="95" t="s">
        <v>102</v>
      </c>
      <c r="E8" s="115"/>
      <c r="F8" s="14">
        <v>43556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43647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451</v>
      </c>
      <c r="E11" s="123">
        <f>SUM(D11/D17)</f>
        <v>0.74668874172185429</v>
      </c>
      <c r="F11" s="125">
        <f>F17*E11</f>
        <v>9167.7697019867537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0.20364238410596028</v>
      </c>
      <c r="F13" s="125">
        <f>F17*E13</f>
        <v>2500.3008278145694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3">
        <f>SUM(D15/D17)</f>
        <v>4.9668874172185427E-2</v>
      </c>
      <c r="F15" s="125">
        <f>F17*E15</f>
        <v>609.82947019867549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604</v>
      </c>
      <c r="E17" s="127">
        <f>SUM(E11:E16)</f>
        <v>1</v>
      </c>
      <c r="F17" s="125">
        <v>12277.9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118</v>
      </c>
      <c r="B1" s="110"/>
      <c r="C1" s="110"/>
      <c r="D1" s="110"/>
      <c r="E1" s="110"/>
      <c r="F1" s="110"/>
      <c r="G1" s="34"/>
      <c r="H1" s="34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101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35"/>
      <c r="B5" s="35"/>
      <c r="C5" s="35"/>
      <c r="D5" s="35"/>
      <c r="E5" s="35"/>
      <c r="F5" s="35"/>
    </row>
    <row r="6" spans="1:8" x14ac:dyDescent="0.25">
      <c r="A6" s="35"/>
      <c r="B6" s="35"/>
      <c r="C6" s="35"/>
      <c r="D6" s="35"/>
      <c r="E6" s="35"/>
      <c r="F6" s="35"/>
    </row>
    <row r="7" spans="1:8" x14ac:dyDescent="0.25">
      <c r="A7" s="20"/>
      <c r="B7" s="20"/>
      <c r="C7" s="20"/>
      <c r="D7" s="20"/>
      <c r="E7" s="20"/>
      <c r="F7" s="35"/>
    </row>
    <row r="8" spans="1:8" x14ac:dyDescent="0.25">
      <c r="A8" s="111" t="s">
        <v>0</v>
      </c>
      <c r="B8" s="112"/>
      <c r="C8" s="112"/>
      <c r="D8" s="95" t="s">
        <v>102</v>
      </c>
      <c r="E8" s="115"/>
      <c r="F8" s="14">
        <v>43586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43678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451</v>
      </c>
      <c r="E11" s="123">
        <f>SUM(D11/D17)</f>
        <v>0.74668874172185429</v>
      </c>
      <c r="F11" s="125">
        <f>F17*E11-0.01</f>
        <v>8944.8059105960256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0.20364238410596028</v>
      </c>
      <c r="F13" s="125">
        <f>F17*E13</f>
        <v>2439.4952483443708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3">
        <f>SUM(D15/D17)</f>
        <v>4.9668874172185427E-2</v>
      </c>
      <c r="F15" s="125">
        <f>F17*E15</f>
        <v>594.99884105960257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604</v>
      </c>
      <c r="E17" s="127">
        <f>SUM(E11:E16)</f>
        <v>1</v>
      </c>
      <c r="F17" s="125">
        <v>11979.31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119</v>
      </c>
      <c r="B1" s="110"/>
      <c r="C1" s="110"/>
      <c r="D1" s="110"/>
      <c r="E1" s="110"/>
      <c r="F1" s="110"/>
      <c r="G1" s="36"/>
      <c r="H1" s="36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101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37"/>
      <c r="B5" s="37"/>
      <c r="C5" s="37"/>
      <c r="D5" s="37"/>
      <c r="E5" s="37"/>
      <c r="F5" s="37"/>
    </row>
    <row r="6" spans="1:8" x14ac:dyDescent="0.25">
      <c r="A6" s="37"/>
      <c r="B6" s="37"/>
      <c r="C6" s="37"/>
      <c r="D6" s="37"/>
      <c r="E6" s="37"/>
      <c r="F6" s="37"/>
    </row>
    <row r="7" spans="1:8" x14ac:dyDescent="0.25">
      <c r="A7" s="20"/>
      <c r="B7" s="20"/>
      <c r="C7" s="20"/>
      <c r="D7" s="20"/>
      <c r="E7" s="20"/>
      <c r="F7" s="37"/>
    </row>
    <row r="8" spans="1:8" x14ac:dyDescent="0.25">
      <c r="A8" s="111" t="s">
        <v>0</v>
      </c>
      <c r="B8" s="112"/>
      <c r="C8" s="112"/>
      <c r="D8" s="95" t="s">
        <v>102</v>
      </c>
      <c r="E8" s="115"/>
      <c r="F8" s="14">
        <v>43617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43709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451</v>
      </c>
      <c r="E11" s="123">
        <f>SUM(D11/D17)</f>
        <v>0.74668874172185429</v>
      </c>
      <c r="F11" s="125">
        <f>F17*E11</f>
        <v>7529.7810099337739</v>
      </c>
    </row>
    <row r="12" spans="1:8" x14ac:dyDescent="0.25">
      <c r="A12" s="120"/>
      <c r="B12" s="120"/>
      <c r="C12" s="120"/>
      <c r="D12" s="122"/>
      <c r="E12" s="124"/>
      <c r="F12" s="125"/>
    </row>
    <row r="13" spans="1:8" x14ac:dyDescent="0.25">
      <c r="A13" s="120" t="s">
        <v>16</v>
      </c>
      <c r="B13" s="120"/>
      <c r="C13" s="120"/>
      <c r="D13" s="121">
        <v>123</v>
      </c>
      <c r="E13" s="123">
        <f>SUM(D13/D17)</f>
        <v>0.20364238410596028</v>
      </c>
      <c r="F13" s="125">
        <f>F17*E13</f>
        <v>2053.5766390728477</v>
      </c>
    </row>
    <row r="14" spans="1:8" x14ac:dyDescent="0.25">
      <c r="A14" s="120"/>
      <c r="B14" s="120"/>
      <c r="C14" s="120"/>
      <c r="D14" s="122"/>
      <c r="E14" s="124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3">
        <f>SUM(D15/D17)</f>
        <v>4.9668874172185427E-2</v>
      </c>
      <c r="F15" s="125">
        <f>F17*E15</f>
        <v>500.87235099337744</v>
      </c>
    </row>
    <row r="16" spans="1:8" x14ac:dyDescent="0.25">
      <c r="A16" s="120"/>
      <c r="B16" s="120"/>
      <c r="C16" s="120"/>
      <c r="D16" s="122"/>
      <c r="E16" s="124"/>
      <c r="F16" s="125"/>
    </row>
    <row r="17" spans="1:6" x14ac:dyDescent="0.25">
      <c r="A17" s="126" t="s">
        <v>2</v>
      </c>
      <c r="B17" s="126"/>
      <c r="C17" s="126"/>
      <c r="D17" s="121">
        <f>SUM(D11:D16)</f>
        <v>604</v>
      </c>
      <c r="E17" s="127">
        <f>SUM(E11:E16)</f>
        <v>1</v>
      </c>
      <c r="F17" s="125">
        <v>10084.23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120</v>
      </c>
      <c r="B1" s="110"/>
      <c r="C1" s="110"/>
      <c r="D1" s="110"/>
      <c r="E1" s="110"/>
      <c r="F1" s="110"/>
      <c r="G1" s="38"/>
      <c r="H1" s="38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121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39"/>
      <c r="B5" s="39"/>
      <c r="C5" s="39"/>
      <c r="D5" s="39"/>
      <c r="E5" s="39"/>
      <c r="F5" s="39"/>
    </row>
    <row r="6" spans="1:8" x14ac:dyDescent="0.25">
      <c r="A6" s="39"/>
      <c r="B6" s="39"/>
      <c r="C6" s="39"/>
      <c r="D6" s="39"/>
      <c r="E6" s="39"/>
      <c r="F6" s="39"/>
    </row>
    <row r="7" spans="1:8" x14ac:dyDescent="0.25">
      <c r="A7" s="20"/>
      <c r="B7" s="20"/>
      <c r="C7" s="20"/>
      <c r="D7" s="20"/>
      <c r="E7" s="20"/>
      <c r="F7" s="39"/>
    </row>
    <row r="8" spans="1:8" x14ac:dyDescent="0.25">
      <c r="A8" s="111" t="s">
        <v>0</v>
      </c>
      <c r="B8" s="112"/>
      <c r="C8" s="112"/>
      <c r="D8" s="95" t="s">
        <v>122</v>
      </c>
      <c r="E8" s="115"/>
      <c r="F8" s="14">
        <v>43647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43739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518</v>
      </c>
      <c r="E11" s="128">
        <f>SUM(D11/D17)</f>
        <v>0.78723404255319152</v>
      </c>
      <c r="F11" s="125">
        <f>F17*E11</f>
        <v>9560.390638297873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108</v>
      </c>
      <c r="E13" s="128">
        <f>SUM(D13/D17)</f>
        <v>0.1641337386018237</v>
      </c>
      <c r="F13" s="125">
        <f>F17*E13</f>
        <v>1993.2860790273558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32</v>
      </c>
      <c r="E15" s="128">
        <f>SUM(D15/D17)</f>
        <v>4.8632218844984802E-2</v>
      </c>
      <c r="F15" s="125">
        <f>F17*E15</f>
        <v>590.60328267477212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658</v>
      </c>
      <c r="E17" s="127">
        <f>SUM(E11:E16)</f>
        <v>1</v>
      </c>
      <c r="F17" s="125">
        <v>12144.28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123</v>
      </c>
      <c r="B1" s="110"/>
      <c r="C1" s="110"/>
      <c r="D1" s="110"/>
      <c r="E1" s="110"/>
      <c r="F1" s="110"/>
      <c r="G1" s="40"/>
      <c r="H1" s="40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121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41"/>
      <c r="B5" s="41"/>
      <c r="C5" s="41"/>
      <c r="D5" s="41"/>
      <c r="E5" s="41"/>
      <c r="F5" s="41"/>
    </row>
    <row r="6" spans="1:8" x14ac:dyDescent="0.25">
      <c r="A6" s="41"/>
      <c r="B6" s="41"/>
      <c r="C6" s="41"/>
      <c r="D6" s="41"/>
      <c r="E6" s="41"/>
      <c r="F6" s="41"/>
    </row>
    <row r="7" spans="1:8" x14ac:dyDescent="0.25">
      <c r="A7" s="20"/>
      <c r="B7" s="20"/>
      <c r="C7" s="20"/>
      <c r="D7" s="20"/>
      <c r="E7" s="20"/>
      <c r="F7" s="41"/>
    </row>
    <row r="8" spans="1:8" x14ac:dyDescent="0.25">
      <c r="A8" s="111" t="s">
        <v>0</v>
      </c>
      <c r="B8" s="112"/>
      <c r="C8" s="112"/>
      <c r="D8" s="95" t="s">
        <v>122</v>
      </c>
      <c r="E8" s="115"/>
      <c r="F8" s="14">
        <v>43678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43770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518</v>
      </c>
      <c r="E11" s="128">
        <f>SUM(D11/D17)</f>
        <v>0.78723404255319152</v>
      </c>
      <c r="F11" s="125">
        <f>F17*E11</f>
        <v>11046.877446808512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108</v>
      </c>
      <c r="E13" s="128">
        <f>SUM(D13/D17)</f>
        <v>0.1641337386018237</v>
      </c>
      <c r="F13" s="125">
        <f>F17*E13</f>
        <v>2303.2099696048631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32</v>
      </c>
      <c r="E15" s="128">
        <f>SUM(D15/D17)</f>
        <v>4.8632218844984802E-2</v>
      </c>
      <c r="F15" s="125">
        <f>F17*E15</f>
        <v>682.43258358662615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658</v>
      </c>
      <c r="E17" s="127">
        <f>SUM(E11:E16)</f>
        <v>1</v>
      </c>
      <c r="F17" s="125">
        <v>14032.52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124</v>
      </c>
      <c r="B1" s="110"/>
      <c r="C1" s="110"/>
      <c r="D1" s="110"/>
      <c r="E1" s="110"/>
      <c r="F1" s="110"/>
      <c r="G1" s="42"/>
      <c r="H1" s="42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121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43"/>
      <c r="B5" s="43"/>
      <c r="C5" s="43"/>
      <c r="D5" s="43"/>
      <c r="E5" s="43"/>
      <c r="F5" s="43"/>
    </row>
    <row r="6" spans="1:8" x14ac:dyDescent="0.25">
      <c r="A6" s="43"/>
      <c r="B6" s="43"/>
      <c r="C6" s="43"/>
      <c r="D6" s="43"/>
      <c r="E6" s="43"/>
      <c r="F6" s="43"/>
    </row>
    <row r="7" spans="1:8" x14ac:dyDescent="0.25">
      <c r="A7" s="20"/>
      <c r="B7" s="20"/>
      <c r="C7" s="20"/>
      <c r="D7" s="20"/>
      <c r="E7" s="20"/>
      <c r="F7" s="43"/>
    </row>
    <row r="8" spans="1:8" x14ac:dyDescent="0.25">
      <c r="A8" s="111" t="s">
        <v>0</v>
      </c>
      <c r="B8" s="112"/>
      <c r="C8" s="112"/>
      <c r="D8" s="95" t="s">
        <v>122</v>
      </c>
      <c r="E8" s="115"/>
      <c r="F8" s="14">
        <v>43709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43800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518</v>
      </c>
      <c r="E11" s="128">
        <f>SUM(D11/D17)</f>
        <v>0.78723404255319152</v>
      </c>
      <c r="F11" s="125">
        <f>F17*E11-0.01</f>
        <v>10849.909361702128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108</v>
      </c>
      <c r="E13" s="128">
        <f>SUM(D13/D17)</f>
        <v>0.1641337386018237</v>
      </c>
      <c r="F13" s="125">
        <f>F17*E13</f>
        <v>2262.1453495440728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32</v>
      </c>
      <c r="E15" s="128">
        <f>SUM(D15/D17)</f>
        <v>4.8632218844984802E-2</v>
      </c>
      <c r="F15" s="125">
        <f>F17*E15</f>
        <v>670.26528875379938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658</v>
      </c>
      <c r="E17" s="127">
        <f>SUM(E11:E16)</f>
        <v>1</v>
      </c>
      <c r="F17" s="125">
        <v>13782.33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125</v>
      </c>
      <c r="B1" s="110"/>
      <c r="C1" s="110"/>
      <c r="D1" s="110"/>
      <c r="E1" s="110"/>
      <c r="F1" s="110"/>
      <c r="G1" s="44"/>
      <c r="H1" s="44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121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45"/>
      <c r="B5" s="45"/>
      <c r="C5" s="45"/>
      <c r="D5" s="45"/>
      <c r="E5" s="45"/>
      <c r="F5" s="45"/>
    </row>
    <row r="6" spans="1:8" x14ac:dyDescent="0.25">
      <c r="A6" s="45"/>
      <c r="B6" s="45"/>
      <c r="C6" s="45"/>
      <c r="D6" s="45"/>
      <c r="E6" s="45"/>
      <c r="F6" s="45"/>
    </row>
    <row r="7" spans="1:8" x14ac:dyDescent="0.25">
      <c r="A7" s="20"/>
      <c r="B7" s="20"/>
      <c r="C7" s="20"/>
      <c r="D7" s="20"/>
      <c r="E7" s="20"/>
      <c r="F7" s="45"/>
    </row>
    <row r="8" spans="1:8" x14ac:dyDescent="0.25">
      <c r="A8" s="111" t="s">
        <v>0</v>
      </c>
      <c r="B8" s="112"/>
      <c r="C8" s="112"/>
      <c r="D8" s="95" t="s">
        <v>122</v>
      </c>
      <c r="E8" s="115"/>
      <c r="F8" s="14">
        <v>43739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43831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518</v>
      </c>
      <c r="E11" s="128">
        <f>SUM(D11/D17)</f>
        <v>0.78723404255319152</v>
      </c>
      <c r="F11" s="125">
        <f>F17*E11</f>
        <v>10681.341063829788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108</v>
      </c>
      <c r="E13" s="128">
        <f>SUM(D13/D17)</f>
        <v>0.1641337386018237</v>
      </c>
      <c r="F13" s="125">
        <f>F17*E13</f>
        <v>2226.9977507598783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32</v>
      </c>
      <c r="E15" s="128">
        <f>SUM(D15/D17)</f>
        <v>4.8632218844984802E-2</v>
      </c>
      <c r="F15" s="125">
        <f>F17*E15</f>
        <v>659.85118541033432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658</v>
      </c>
      <c r="E17" s="127">
        <f>SUM(E11:E16)</f>
        <v>1</v>
      </c>
      <c r="F17" s="125">
        <v>13568.19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126</v>
      </c>
      <c r="B1" s="110"/>
      <c r="C1" s="110"/>
      <c r="D1" s="110"/>
      <c r="E1" s="110"/>
      <c r="F1" s="110"/>
      <c r="G1" s="46"/>
      <c r="H1" s="46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121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47"/>
      <c r="B5" s="47"/>
      <c r="C5" s="47"/>
      <c r="D5" s="47"/>
      <c r="E5" s="47"/>
      <c r="F5" s="47"/>
    </row>
    <row r="6" spans="1:8" x14ac:dyDescent="0.25">
      <c r="A6" s="47"/>
      <c r="B6" s="47"/>
      <c r="C6" s="47"/>
      <c r="D6" s="47"/>
      <c r="E6" s="47"/>
      <c r="F6" s="47"/>
    </row>
    <row r="7" spans="1:8" x14ac:dyDescent="0.25">
      <c r="A7" s="20"/>
      <c r="B7" s="20"/>
      <c r="C7" s="20"/>
      <c r="D7" s="20"/>
      <c r="E7" s="20"/>
      <c r="F7" s="47"/>
    </row>
    <row r="8" spans="1:8" x14ac:dyDescent="0.25">
      <c r="A8" s="111" t="s">
        <v>0</v>
      </c>
      <c r="B8" s="112"/>
      <c r="C8" s="112"/>
      <c r="D8" s="95" t="s">
        <v>122</v>
      </c>
      <c r="E8" s="115"/>
      <c r="F8" s="14">
        <v>43770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43862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518</v>
      </c>
      <c r="E11" s="128">
        <f>SUM(D11/D17)</f>
        <v>0.78723404255319152</v>
      </c>
      <c r="F11" s="125">
        <f>F17*E11</f>
        <v>10150.721702127659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108</v>
      </c>
      <c r="E13" s="128">
        <f>SUM(D13/D17)</f>
        <v>0.1641337386018237</v>
      </c>
      <c r="F13" s="125">
        <f>F17*E13</f>
        <v>2116.366686930091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32</v>
      </c>
      <c r="E15" s="128">
        <f>SUM(D15/D17)</f>
        <v>4.8632218844984802E-2</v>
      </c>
      <c r="F15" s="125">
        <f>F17*E15</f>
        <v>627.07161094224921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658</v>
      </c>
      <c r="E17" s="127">
        <f>SUM(E11:E16)</f>
        <v>1</v>
      </c>
      <c r="F17" s="125">
        <v>12894.16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127</v>
      </c>
      <c r="B1" s="110"/>
      <c r="C1" s="110"/>
      <c r="D1" s="110"/>
      <c r="E1" s="110"/>
      <c r="F1" s="110"/>
      <c r="G1" s="48"/>
      <c r="H1" s="48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121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49"/>
      <c r="B5" s="49"/>
      <c r="C5" s="49"/>
      <c r="D5" s="49"/>
      <c r="E5" s="49"/>
      <c r="F5" s="49"/>
    </row>
    <row r="6" spans="1:8" x14ac:dyDescent="0.25">
      <c r="A6" s="49"/>
      <c r="B6" s="49"/>
      <c r="C6" s="49"/>
      <c r="D6" s="49"/>
      <c r="E6" s="49"/>
      <c r="F6" s="49"/>
    </row>
    <row r="7" spans="1:8" x14ac:dyDescent="0.25">
      <c r="A7" s="20"/>
      <c r="B7" s="20"/>
      <c r="C7" s="20"/>
      <c r="D7" s="20"/>
      <c r="E7" s="20"/>
      <c r="F7" s="49"/>
    </row>
    <row r="8" spans="1:8" x14ac:dyDescent="0.25">
      <c r="A8" s="111" t="s">
        <v>0</v>
      </c>
      <c r="B8" s="112"/>
      <c r="C8" s="112"/>
      <c r="D8" s="95" t="s">
        <v>122</v>
      </c>
      <c r="E8" s="115"/>
      <c r="F8" s="14">
        <v>43800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43891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518</v>
      </c>
      <c r="E11" s="128">
        <f>SUM(D11/D17)</f>
        <v>0.78723404255319152</v>
      </c>
      <c r="F11" s="125">
        <f>F17*E11</f>
        <v>10684.490000000002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108</v>
      </c>
      <c r="E13" s="128">
        <f>SUM(D13/D17)</f>
        <v>0.1641337386018237</v>
      </c>
      <c r="F13" s="125">
        <f>F17*E13</f>
        <v>2227.6542857142858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32</v>
      </c>
      <c r="E15" s="128">
        <f>SUM(D15/D17)</f>
        <v>4.8632218844984802E-2</v>
      </c>
      <c r="F15" s="125">
        <f>F17*E15</f>
        <v>660.04571428571433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658</v>
      </c>
      <c r="E17" s="127">
        <f>SUM(E11:E16)</f>
        <v>1</v>
      </c>
      <c r="F17" s="125">
        <v>13572.19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9"/>
  <sheetViews>
    <sheetView workbookViewId="0">
      <selection activeCell="L32" sqref="L32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128</v>
      </c>
      <c r="B1" s="110"/>
      <c r="C1" s="110"/>
      <c r="D1" s="110"/>
      <c r="E1" s="110"/>
      <c r="F1" s="110"/>
      <c r="G1" s="50"/>
      <c r="H1" s="50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121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51"/>
      <c r="B5" s="51"/>
      <c r="C5" s="51"/>
      <c r="D5" s="51"/>
      <c r="E5" s="51"/>
      <c r="F5" s="51"/>
    </row>
    <row r="6" spans="1:8" x14ac:dyDescent="0.25">
      <c r="A6" s="51"/>
      <c r="B6" s="51"/>
      <c r="C6" s="51"/>
      <c r="D6" s="51"/>
      <c r="E6" s="51"/>
      <c r="F6" s="51"/>
    </row>
    <row r="7" spans="1:8" x14ac:dyDescent="0.25">
      <c r="A7" s="20"/>
      <c r="B7" s="20"/>
      <c r="C7" s="20"/>
      <c r="D7" s="20"/>
      <c r="E7" s="20"/>
      <c r="F7" s="51"/>
    </row>
    <row r="8" spans="1:8" x14ac:dyDescent="0.25">
      <c r="A8" s="111" t="s">
        <v>0</v>
      </c>
      <c r="B8" s="112"/>
      <c r="C8" s="112"/>
      <c r="D8" s="95" t="s">
        <v>122</v>
      </c>
      <c r="E8" s="115"/>
      <c r="F8" s="14">
        <v>43831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43922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518</v>
      </c>
      <c r="E11" s="128">
        <f>SUM(D11/D17)</f>
        <v>0.78723404255319152</v>
      </c>
      <c r="F11" s="125">
        <f>F17*E11</f>
        <v>9617.4336170212773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108</v>
      </c>
      <c r="E13" s="128">
        <f>SUM(D13/D17)</f>
        <v>0.1641337386018237</v>
      </c>
      <c r="F13" s="125">
        <f>F17*E13</f>
        <v>2005.1792097264436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32</v>
      </c>
      <c r="E15" s="128">
        <f>SUM(D15/D17)</f>
        <v>4.8632218844984802E-2</v>
      </c>
      <c r="F15" s="125">
        <f>F17*E15</f>
        <v>594.12717325227959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658</v>
      </c>
      <c r="E17" s="127">
        <f>SUM(E11:E16)</f>
        <v>1</v>
      </c>
      <c r="F17" s="125">
        <v>12216.74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"/>
  <sheetViews>
    <sheetView workbookViewId="0">
      <selection sqref="A1:XFD1048576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23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</v>
      </c>
      <c r="B3" s="91"/>
      <c r="C3" s="91"/>
      <c r="D3" s="91"/>
      <c r="E3" s="91"/>
      <c r="F3" s="91"/>
      <c r="G3" s="2"/>
      <c r="H3" s="2"/>
    </row>
    <row r="4" spans="1:8" x14ac:dyDescent="0.25">
      <c r="A4" s="91" t="s">
        <v>11</v>
      </c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5</v>
      </c>
      <c r="E8" s="96"/>
      <c r="F8" s="6" t="s">
        <v>24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5">
        <v>42447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427</v>
      </c>
      <c r="E11" s="104">
        <f>SUM(D11/D17)</f>
        <v>0.7200674536256324</v>
      </c>
      <c r="F11" s="106">
        <f>F17*E11</f>
        <v>8358.7230185497465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127</v>
      </c>
      <c r="E13" s="104">
        <f>SUM(D13/D17)</f>
        <v>0.21416526138279932</v>
      </c>
      <c r="F13" s="106">
        <f>F17*E13</f>
        <v>2486.08389544688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39</v>
      </c>
      <c r="E15" s="104">
        <f>SUM(D15/D17)</f>
        <v>6.5767284991568295E-2</v>
      </c>
      <c r="F15" s="106">
        <f>F17*E15</f>
        <v>763.44308600337263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593</v>
      </c>
      <c r="E17" s="108">
        <f>SUM(E11:E16)</f>
        <v>1</v>
      </c>
      <c r="F17" s="106">
        <v>11608.25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129</v>
      </c>
      <c r="B1" s="110"/>
      <c r="C1" s="110"/>
      <c r="D1" s="110"/>
      <c r="E1" s="110"/>
      <c r="F1" s="110"/>
      <c r="G1" s="52"/>
      <c r="H1" s="52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121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53"/>
      <c r="B5" s="53"/>
      <c r="C5" s="53"/>
      <c r="D5" s="53"/>
      <c r="E5" s="53"/>
      <c r="F5" s="53"/>
    </row>
    <row r="6" spans="1:8" x14ac:dyDescent="0.25">
      <c r="A6" s="53"/>
      <c r="B6" s="53"/>
      <c r="C6" s="53"/>
      <c r="D6" s="53"/>
      <c r="E6" s="53"/>
      <c r="F6" s="53"/>
    </row>
    <row r="7" spans="1:8" x14ac:dyDescent="0.25">
      <c r="A7" s="20"/>
      <c r="B7" s="20"/>
      <c r="C7" s="20"/>
      <c r="D7" s="20"/>
      <c r="E7" s="20"/>
      <c r="F7" s="53"/>
    </row>
    <row r="8" spans="1:8" x14ac:dyDescent="0.25">
      <c r="A8" s="111" t="s">
        <v>0</v>
      </c>
      <c r="B8" s="112"/>
      <c r="C8" s="112"/>
      <c r="D8" s="95" t="s">
        <v>122</v>
      </c>
      <c r="E8" s="115"/>
      <c r="F8" s="14">
        <v>43862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43952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518</v>
      </c>
      <c r="E11" s="128">
        <f>SUM(D11/D17)</f>
        <v>0.78723404255319152</v>
      </c>
      <c r="F11" s="125">
        <f>F17*E11-0.01</f>
        <v>9811.7051063829786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108</v>
      </c>
      <c r="E13" s="128">
        <f>SUM(D13/D17)</f>
        <v>0.1641337386018237</v>
      </c>
      <c r="F13" s="125">
        <f>F17*E13</f>
        <v>2045.685775075988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32</v>
      </c>
      <c r="E15" s="128">
        <f>SUM(D15/D17)</f>
        <v>4.8632218844984802E-2</v>
      </c>
      <c r="F15" s="125">
        <f>F17*E15</f>
        <v>606.12911854103345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658</v>
      </c>
      <c r="E17" s="127">
        <f>SUM(E11:E16)</f>
        <v>1</v>
      </c>
      <c r="F17" s="125">
        <v>12463.53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130</v>
      </c>
      <c r="B1" s="110"/>
      <c r="C1" s="110"/>
      <c r="D1" s="110"/>
      <c r="E1" s="110"/>
      <c r="F1" s="110"/>
      <c r="G1" s="54"/>
      <c r="H1" s="54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121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55"/>
      <c r="B5" s="55"/>
      <c r="C5" s="55"/>
      <c r="D5" s="55"/>
      <c r="E5" s="55"/>
      <c r="F5" s="55"/>
    </row>
    <row r="6" spans="1:8" x14ac:dyDescent="0.25">
      <c r="A6" s="55"/>
      <c r="B6" s="55"/>
      <c r="C6" s="55"/>
      <c r="D6" s="55"/>
      <c r="E6" s="55"/>
      <c r="F6" s="55"/>
    </row>
    <row r="7" spans="1:8" x14ac:dyDescent="0.25">
      <c r="A7" s="20"/>
      <c r="B7" s="20"/>
      <c r="C7" s="20"/>
      <c r="D7" s="20"/>
      <c r="E7" s="20"/>
      <c r="F7" s="55"/>
    </row>
    <row r="8" spans="1:8" x14ac:dyDescent="0.25">
      <c r="A8" s="111" t="s">
        <v>0</v>
      </c>
      <c r="B8" s="112"/>
      <c r="C8" s="112"/>
      <c r="D8" s="95" t="s">
        <v>122</v>
      </c>
      <c r="E8" s="115"/>
      <c r="F8" s="14">
        <v>43891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43983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518</v>
      </c>
      <c r="E11" s="128">
        <f>SUM(D11/D17)</f>
        <v>0.78723404255319152</v>
      </c>
      <c r="F11" s="125">
        <f>F17*E11</f>
        <v>9113.7691489361714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108</v>
      </c>
      <c r="E13" s="128">
        <f>SUM(D13/D17)</f>
        <v>0.1641337386018237</v>
      </c>
      <c r="F13" s="125">
        <f>F17*E13</f>
        <v>1900.1680851063829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32</v>
      </c>
      <c r="E15" s="128">
        <f>SUM(D15/D17)</f>
        <v>4.8632218844984802E-2</v>
      </c>
      <c r="F15" s="125">
        <f>F17*E15</f>
        <v>563.01276595744685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658</v>
      </c>
      <c r="E17" s="127">
        <f>SUM(E11:E16)</f>
        <v>1</v>
      </c>
      <c r="F17" s="125">
        <v>11576.95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131</v>
      </c>
      <c r="B1" s="110"/>
      <c r="C1" s="110"/>
      <c r="D1" s="110"/>
      <c r="E1" s="110"/>
      <c r="F1" s="110"/>
      <c r="G1" s="56"/>
      <c r="H1" s="56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121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57"/>
      <c r="B5" s="57"/>
      <c r="C5" s="57"/>
      <c r="D5" s="57"/>
      <c r="E5" s="57"/>
      <c r="F5" s="57"/>
    </row>
    <row r="6" spans="1:8" x14ac:dyDescent="0.25">
      <c r="A6" s="57"/>
      <c r="B6" s="57"/>
      <c r="C6" s="57"/>
      <c r="D6" s="57"/>
      <c r="E6" s="57"/>
      <c r="F6" s="57"/>
    </row>
    <row r="7" spans="1:8" x14ac:dyDescent="0.25">
      <c r="A7" s="20"/>
      <c r="B7" s="20"/>
      <c r="C7" s="20"/>
      <c r="D7" s="20"/>
      <c r="E7" s="20"/>
      <c r="F7" s="57"/>
    </row>
    <row r="8" spans="1:8" x14ac:dyDescent="0.25">
      <c r="A8" s="111" t="s">
        <v>0</v>
      </c>
      <c r="B8" s="112"/>
      <c r="C8" s="112"/>
      <c r="D8" s="95" t="s">
        <v>122</v>
      </c>
      <c r="E8" s="115"/>
      <c r="F8" s="14">
        <v>43922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44013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518</v>
      </c>
      <c r="E11" s="128">
        <f>SUM(D11/D17)</f>
        <v>0.78723404255319152</v>
      </c>
      <c r="F11" s="125">
        <f>F17*E11-0.01</f>
        <v>7640.4191489361701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108</v>
      </c>
      <c r="E13" s="128">
        <f>SUM(D13/D17)</f>
        <v>0.1641337386018237</v>
      </c>
      <c r="F13" s="125">
        <f>F17*E13</f>
        <v>1592.9852279635259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32</v>
      </c>
      <c r="E15" s="128">
        <f>SUM(D15/D17)</f>
        <v>4.8632218844984802E-2</v>
      </c>
      <c r="F15" s="125">
        <f>F17*E15</f>
        <v>471.99562310030393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658</v>
      </c>
      <c r="E17" s="127">
        <f>SUM(E11:E16)</f>
        <v>1</v>
      </c>
      <c r="F17" s="125">
        <v>9705.41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9"/>
  <sheetViews>
    <sheetView workbookViewId="0">
      <selection activeCell="N27" sqref="N27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132</v>
      </c>
      <c r="B1" s="110"/>
      <c r="C1" s="110"/>
      <c r="D1" s="110"/>
      <c r="E1" s="110"/>
      <c r="F1" s="110"/>
      <c r="G1" s="58"/>
      <c r="H1" s="58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121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59"/>
      <c r="B5" s="59"/>
      <c r="C5" s="59"/>
      <c r="D5" s="59"/>
      <c r="E5" s="59"/>
      <c r="F5" s="59"/>
    </row>
    <row r="6" spans="1:8" x14ac:dyDescent="0.25">
      <c r="A6" s="59"/>
      <c r="B6" s="59"/>
      <c r="C6" s="59"/>
      <c r="D6" s="59"/>
      <c r="E6" s="59"/>
      <c r="F6" s="59"/>
    </row>
    <row r="7" spans="1:8" x14ac:dyDescent="0.25">
      <c r="A7" s="20"/>
      <c r="B7" s="20"/>
      <c r="C7" s="20"/>
      <c r="D7" s="20"/>
      <c r="E7" s="20"/>
      <c r="F7" s="59"/>
    </row>
    <row r="8" spans="1:8" x14ac:dyDescent="0.25">
      <c r="A8" s="111" t="s">
        <v>0</v>
      </c>
      <c r="B8" s="112"/>
      <c r="C8" s="112"/>
      <c r="D8" s="95" t="s">
        <v>122</v>
      </c>
      <c r="E8" s="115"/>
      <c r="F8" s="14">
        <v>43952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44044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518</v>
      </c>
      <c r="E11" s="128">
        <f>SUM(D11/D17)</f>
        <v>0.78723404255319152</v>
      </c>
      <c r="F11" s="125">
        <f>F17*E11</f>
        <v>8803.5280851063835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108</v>
      </c>
      <c r="E13" s="128">
        <f>SUM(D13/D17)</f>
        <v>0.1641337386018237</v>
      </c>
      <c r="F13" s="125">
        <f>F17*E13</f>
        <v>1835.4846200607903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32</v>
      </c>
      <c r="E15" s="128">
        <f>SUM(D15/D17)</f>
        <v>4.8632218844984802E-2</v>
      </c>
      <c r="F15" s="125">
        <f>F17*E15</f>
        <v>543.84729483282672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658</v>
      </c>
      <c r="E17" s="127">
        <f>SUM(E11:E16)</f>
        <v>1</v>
      </c>
      <c r="F17" s="125">
        <v>11182.86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133</v>
      </c>
      <c r="B1" s="110"/>
      <c r="C1" s="110"/>
      <c r="D1" s="110"/>
      <c r="E1" s="110"/>
      <c r="F1" s="110"/>
      <c r="G1" s="60"/>
      <c r="H1" s="60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121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61"/>
      <c r="B5" s="61"/>
      <c r="C5" s="61"/>
      <c r="D5" s="61"/>
      <c r="E5" s="61"/>
      <c r="F5" s="61"/>
    </row>
    <row r="6" spans="1:8" x14ac:dyDescent="0.25">
      <c r="A6" s="61"/>
      <c r="B6" s="61"/>
      <c r="C6" s="61"/>
      <c r="D6" s="61"/>
      <c r="E6" s="61"/>
      <c r="F6" s="61"/>
    </row>
    <row r="7" spans="1:8" x14ac:dyDescent="0.25">
      <c r="A7" s="20"/>
      <c r="B7" s="20"/>
      <c r="C7" s="20"/>
      <c r="D7" s="20"/>
      <c r="E7" s="20"/>
      <c r="F7" s="61"/>
    </row>
    <row r="8" spans="1:8" x14ac:dyDescent="0.25">
      <c r="A8" s="111" t="s">
        <v>0</v>
      </c>
      <c r="B8" s="112"/>
      <c r="C8" s="112"/>
      <c r="D8" s="95" t="s">
        <v>122</v>
      </c>
      <c r="E8" s="115"/>
      <c r="F8" s="14">
        <v>43983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44075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518</v>
      </c>
      <c r="E11" s="128">
        <f>SUM(D11/D17)</f>
        <v>0.78723404255319152</v>
      </c>
      <c r="F11" s="125">
        <f>F17*E11</f>
        <v>12278.725531914894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108</v>
      </c>
      <c r="E13" s="128">
        <f>SUM(D13/D17)</f>
        <v>0.1641337386018237</v>
      </c>
      <c r="F13" s="125">
        <f>F17*E13</f>
        <v>2560.0431610942246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32</v>
      </c>
      <c r="E15" s="128">
        <f>SUM(D15/D17)</f>
        <v>4.8632218844984802E-2</v>
      </c>
      <c r="F15" s="125">
        <f>F17*E15</f>
        <v>758.53130699088138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658</v>
      </c>
      <c r="E17" s="127">
        <f>SUM(E11:E16)</f>
        <v>1</v>
      </c>
      <c r="F17" s="125">
        <v>15597.3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134</v>
      </c>
      <c r="B1" s="110"/>
      <c r="C1" s="110"/>
      <c r="D1" s="110"/>
      <c r="E1" s="110"/>
      <c r="F1" s="110"/>
      <c r="G1" s="62"/>
      <c r="H1" s="62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135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63"/>
      <c r="B5" s="63"/>
      <c r="C5" s="63"/>
      <c r="D5" s="63"/>
      <c r="E5" s="63"/>
      <c r="F5" s="63"/>
    </row>
    <row r="6" spans="1:8" x14ac:dyDescent="0.25">
      <c r="A6" s="63"/>
      <c r="B6" s="63"/>
      <c r="C6" s="63"/>
      <c r="D6" s="63"/>
      <c r="E6" s="63"/>
      <c r="F6" s="63"/>
    </row>
    <row r="7" spans="1:8" x14ac:dyDescent="0.25">
      <c r="A7" s="20"/>
      <c r="B7" s="20"/>
      <c r="C7" s="20"/>
      <c r="D7" s="20"/>
      <c r="E7" s="20"/>
      <c r="F7" s="63"/>
    </row>
    <row r="8" spans="1:8" x14ac:dyDescent="0.25">
      <c r="A8" s="111" t="s">
        <v>0</v>
      </c>
      <c r="B8" s="112"/>
      <c r="C8" s="112"/>
      <c r="D8" s="95" t="s">
        <v>136</v>
      </c>
      <c r="E8" s="115"/>
      <c r="F8" s="14">
        <v>44013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44105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495</v>
      </c>
      <c r="E11" s="128">
        <f>SUM(D11/D17)</f>
        <v>0.77830188679245282</v>
      </c>
      <c r="F11" s="125">
        <f>F17*E11</f>
        <v>10533.786792452829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111</v>
      </c>
      <c r="E13" s="128">
        <f>SUM(D13/D17)</f>
        <v>0.17452830188679244</v>
      </c>
      <c r="F13" s="125">
        <f>F17*E13</f>
        <v>2362.1218867924526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8">
        <f>SUM(D15/D17)</f>
        <v>4.716981132075472E-2</v>
      </c>
      <c r="F15" s="125">
        <f>F17*E15</f>
        <v>638.41132075471705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636</v>
      </c>
      <c r="E17" s="127">
        <f>SUM(E11:E16)</f>
        <v>1</v>
      </c>
      <c r="F17" s="125">
        <v>13534.32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137</v>
      </c>
      <c r="B1" s="110"/>
      <c r="C1" s="110"/>
      <c r="D1" s="110"/>
      <c r="E1" s="110"/>
      <c r="F1" s="110"/>
      <c r="G1" s="64"/>
      <c r="H1" s="64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135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65"/>
      <c r="B5" s="65"/>
      <c r="C5" s="65"/>
      <c r="D5" s="65"/>
      <c r="E5" s="65"/>
      <c r="F5" s="65"/>
    </row>
    <row r="6" spans="1:8" x14ac:dyDescent="0.25">
      <c r="A6" s="65"/>
      <c r="B6" s="65"/>
      <c r="C6" s="65"/>
      <c r="D6" s="65"/>
      <c r="E6" s="65"/>
      <c r="F6" s="65"/>
    </row>
    <row r="7" spans="1:8" x14ac:dyDescent="0.25">
      <c r="A7" s="20"/>
      <c r="B7" s="20"/>
      <c r="C7" s="20"/>
      <c r="D7" s="20"/>
      <c r="E7" s="20"/>
      <c r="F7" s="65"/>
    </row>
    <row r="8" spans="1:8" x14ac:dyDescent="0.25">
      <c r="A8" s="111" t="s">
        <v>0</v>
      </c>
      <c r="B8" s="112"/>
      <c r="C8" s="112"/>
      <c r="D8" s="95" t="s">
        <v>136</v>
      </c>
      <c r="E8" s="115"/>
      <c r="F8" s="14">
        <v>44044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44136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495</v>
      </c>
      <c r="E11" s="128">
        <f>SUM(D11/D17)</f>
        <v>0.77830188679245282</v>
      </c>
      <c r="F11" s="125">
        <f>F17*E11+0.01</f>
        <v>11348.624386792453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111</v>
      </c>
      <c r="E13" s="128">
        <f>SUM(D13/D17)</f>
        <v>0.17452830188679244</v>
      </c>
      <c r="F13" s="125">
        <f>F17*E13</f>
        <v>2544.8408018867922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8">
        <f>SUM(D15/D17)</f>
        <v>4.716981132075472E-2</v>
      </c>
      <c r="F15" s="125">
        <f>F17*E15</f>
        <v>687.79481132075477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636</v>
      </c>
      <c r="E17" s="127">
        <f>SUM(E11:E16)</f>
        <v>1</v>
      </c>
      <c r="F17" s="125">
        <v>14581.25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138</v>
      </c>
      <c r="B1" s="110"/>
      <c r="C1" s="110"/>
      <c r="D1" s="110"/>
      <c r="E1" s="110"/>
      <c r="F1" s="110"/>
      <c r="G1" s="66"/>
      <c r="H1" s="66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135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67"/>
      <c r="B5" s="67"/>
      <c r="C5" s="67"/>
      <c r="D5" s="67"/>
      <c r="E5" s="67"/>
      <c r="F5" s="67"/>
    </row>
    <row r="6" spans="1:8" x14ac:dyDescent="0.25">
      <c r="A6" s="67"/>
      <c r="B6" s="67"/>
      <c r="C6" s="67"/>
      <c r="D6" s="67"/>
      <c r="E6" s="67"/>
      <c r="F6" s="67"/>
    </row>
    <row r="7" spans="1:8" x14ac:dyDescent="0.25">
      <c r="A7" s="20"/>
      <c r="B7" s="20"/>
      <c r="C7" s="20"/>
      <c r="D7" s="20"/>
      <c r="E7" s="20"/>
      <c r="F7" s="67"/>
    </row>
    <row r="8" spans="1:8" x14ac:dyDescent="0.25">
      <c r="A8" s="111" t="s">
        <v>0</v>
      </c>
      <c r="B8" s="112"/>
      <c r="C8" s="112"/>
      <c r="D8" s="95" t="s">
        <v>136</v>
      </c>
      <c r="E8" s="115"/>
      <c r="F8" s="14">
        <v>44075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44166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495</v>
      </c>
      <c r="E11" s="128">
        <f>SUM(D11/D17)</f>
        <v>0.77830188679245282</v>
      </c>
      <c r="F11" s="125">
        <f>F17*E11</f>
        <v>11674.216981132076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111</v>
      </c>
      <c r="E13" s="128">
        <f>SUM(D13/D17)</f>
        <v>0.17452830188679244</v>
      </c>
      <c r="F13" s="125">
        <f>F17*E13</f>
        <v>2617.8547169811318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8">
        <f>SUM(D15/D17)</f>
        <v>4.716981132075472E-2</v>
      </c>
      <c r="F15" s="125">
        <f>F17*E15</f>
        <v>707.52830188679252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636</v>
      </c>
      <c r="E17" s="127">
        <f>SUM(E11:E16)</f>
        <v>1</v>
      </c>
      <c r="F17" s="125">
        <v>14999.6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139</v>
      </c>
      <c r="B1" s="110"/>
      <c r="C1" s="110"/>
      <c r="D1" s="110"/>
      <c r="E1" s="110"/>
      <c r="F1" s="110"/>
      <c r="G1" s="68"/>
      <c r="H1" s="68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135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69"/>
      <c r="B5" s="69"/>
      <c r="C5" s="69"/>
      <c r="D5" s="69"/>
      <c r="E5" s="69"/>
      <c r="F5" s="69"/>
    </row>
    <row r="6" spans="1:8" x14ac:dyDescent="0.25">
      <c r="A6" s="69"/>
      <c r="B6" s="69"/>
      <c r="C6" s="69"/>
      <c r="D6" s="69"/>
      <c r="E6" s="69"/>
      <c r="F6" s="69"/>
    </row>
    <row r="7" spans="1:8" x14ac:dyDescent="0.25">
      <c r="A7" s="20"/>
      <c r="B7" s="20"/>
      <c r="C7" s="20"/>
      <c r="D7" s="20"/>
      <c r="E7" s="20"/>
      <c r="F7" s="69"/>
    </row>
    <row r="8" spans="1:8" x14ac:dyDescent="0.25">
      <c r="A8" s="111" t="s">
        <v>0</v>
      </c>
      <c r="B8" s="112"/>
      <c r="C8" s="112"/>
      <c r="D8" s="95" t="s">
        <v>136</v>
      </c>
      <c r="E8" s="115"/>
      <c r="F8" s="14">
        <v>44105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44197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495</v>
      </c>
      <c r="E11" s="128">
        <f>SUM(D11/D17)</f>
        <v>0.77830188679245282</v>
      </c>
      <c r="F11" s="125">
        <f>F17*E11</f>
        <v>10475.702122641509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111</v>
      </c>
      <c r="E13" s="128">
        <f>SUM(D13/D17)</f>
        <v>0.17452830188679244</v>
      </c>
      <c r="F13" s="125">
        <f>F17*E13</f>
        <v>2349.0968396226413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8">
        <f>SUM(D15/D17)</f>
        <v>4.716981132075472E-2</v>
      </c>
      <c r="F15" s="125">
        <f>F17*E15</f>
        <v>634.89103773584918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636</v>
      </c>
      <c r="E17" s="127">
        <f>SUM(E11:E16)</f>
        <v>1</v>
      </c>
      <c r="F17" s="125">
        <v>13459.69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140</v>
      </c>
      <c r="B1" s="110"/>
      <c r="C1" s="110"/>
      <c r="D1" s="110"/>
      <c r="E1" s="110"/>
      <c r="F1" s="110"/>
      <c r="G1" s="70"/>
      <c r="H1" s="70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135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71"/>
      <c r="B5" s="71"/>
      <c r="C5" s="71"/>
      <c r="D5" s="71"/>
      <c r="E5" s="71"/>
      <c r="F5" s="71"/>
    </row>
    <row r="6" spans="1:8" x14ac:dyDescent="0.25">
      <c r="A6" s="71"/>
      <c r="B6" s="71"/>
      <c r="C6" s="71"/>
      <c r="D6" s="71"/>
      <c r="E6" s="71"/>
      <c r="F6" s="71"/>
    </row>
    <row r="7" spans="1:8" x14ac:dyDescent="0.25">
      <c r="A7" s="20"/>
      <c r="B7" s="20"/>
      <c r="C7" s="20"/>
      <c r="D7" s="20"/>
      <c r="E7" s="20"/>
      <c r="F7" s="71"/>
    </row>
    <row r="8" spans="1:8" x14ac:dyDescent="0.25">
      <c r="A8" s="111" t="s">
        <v>0</v>
      </c>
      <c r="B8" s="112"/>
      <c r="C8" s="112"/>
      <c r="D8" s="95" t="s">
        <v>136</v>
      </c>
      <c r="E8" s="115"/>
      <c r="F8" s="14">
        <v>44136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44228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495</v>
      </c>
      <c r="E11" s="128">
        <f>SUM(D11/D17)</f>
        <v>0.77830188679245282</v>
      </c>
      <c r="F11" s="125">
        <f>F17*E11+0.01</f>
        <v>9863.9434905660382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111</v>
      </c>
      <c r="E13" s="128">
        <f>SUM(D13/D17)</f>
        <v>0.17452830188679244</v>
      </c>
      <c r="F13" s="125">
        <f>F17*E13</f>
        <v>2211.912358490566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8">
        <f>SUM(D15/D17)</f>
        <v>4.716981132075472E-2</v>
      </c>
      <c r="F15" s="125">
        <f>F17*E15</f>
        <v>597.81415094339627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636</v>
      </c>
      <c r="E17" s="127">
        <f>SUM(E11:E16)</f>
        <v>1</v>
      </c>
      <c r="F17" s="125">
        <v>12673.66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"/>
  <sheetViews>
    <sheetView workbookViewId="0">
      <selection sqref="A1:XFD1048576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25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</v>
      </c>
      <c r="B3" s="91"/>
      <c r="C3" s="91"/>
      <c r="D3" s="91"/>
      <c r="E3" s="91"/>
      <c r="F3" s="91"/>
      <c r="G3" s="2"/>
      <c r="H3" s="2"/>
    </row>
    <row r="4" spans="1:8" x14ac:dyDescent="0.25">
      <c r="A4" s="91"/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5</v>
      </c>
      <c r="E8" s="96"/>
      <c r="F8" s="6" t="s">
        <v>26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5">
        <v>42478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427</v>
      </c>
      <c r="E11" s="104">
        <f>SUM(D11/D17)</f>
        <v>0.7200674536256324</v>
      </c>
      <c r="F11" s="106">
        <f>F17*E11</f>
        <v>7499.761753794267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127</v>
      </c>
      <c r="E13" s="104">
        <f>SUM(D13/D17)</f>
        <v>0.21416526138279932</v>
      </c>
      <c r="F13" s="106">
        <f>F17*E13</f>
        <v>2230.6082967959528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39</v>
      </c>
      <c r="E15" s="104">
        <f>SUM(D15/D17)</f>
        <v>6.5767284991568295E-2</v>
      </c>
      <c r="F15" s="106">
        <f>F17*E15</f>
        <v>684.98994940978082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593</v>
      </c>
      <c r="E17" s="108">
        <f>SUM(E11:E16)</f>
        <v>1</v>
      </c>
      <c r="F17" s="106">
        <v>10415.36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141</v>
      </c>
      <c r="B1" s="110"/>
      <c r="C1" s="110"/>
      <c r="D1" s="110"/>
      <c r="E1" s="110"/>
      <c r="F1" s="110"/>
      <c r="G1" s="72"/>
      <c r="H1" s="72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135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73"/>
      <c r="B5" s="73"/>
      <c r="C5" s="73"/>
      <c r="D5" s="73"/>
      <c r="E5" s="73"/>
      <c r="F5" s="73"/>
    </row>
    <row r="6" spans="1:8" x14ac:dyDescent="0.25">
      <c r="A6" s="73"/>
      <c r="B6" s="73"/>
      <c r="C6" s="73"/>
      <c r="D6" s="73"/>
      <c r="E6" s="73"/>
      <c r="F6" s="73"/>
    </row>
    <row r="7" spans="1:8" x14ac:dyDescent="0.25">
      <c r="A7" s="20"/>
      <c r="B7" s="20"/>
      <c r="C7" s="20"/>
      <c r="D7" s="20"/>
      <c r="E7" s="20"/>
      <c r="F7" s="73"/>
    </row>
    <row r="8" spans="1:8" x14ac:dyDescent="0.25">
      <c r="A8" s="111" t="s">
        <v>0</v>
      </c>
      <c r="B8" s="112"/>
      <c r="C8" s="112"/>
      <c r="D8" s="95" t="s">
        <v>136</v>
      </c>
      <c r="E8" s="115"/>
      <c r="F8" s="14">
        <v>44166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44256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495</v>
      </c>
      <c r="E11" s="128">
        <f>SUM(D11/D17)</f>
        <v>0.77830188679245282</v>
      </c>
      <c r="F11" s="125">
        <f>F17*E11</f>
        <v>12814.398113207548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111</v>
      </c>
      <c r="E13" s="128">
        <f>SUM(D13/D17)</f>
        <v>0.17452830188679244</v>
      </c>
      <c r="F13" s="125">
        <f>F17*E13</f>
        <v>2873.5316981132078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8">
        <f>SUM(D15/D17)</f>
        <v>4.716981132075472E-2</v>
      </c>
      <c r="F15" s="125">
        <f>F17*E15</f>
        <v>776.63018867924541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636</v>
      </c>
      <c r="E17" s="127">
        <f>SUM(E11:E16)</f>
        <v>1</v>
      </c>
      <c r="F17" s="125">
        <v>16464.560000000001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142</v>
      </c>
      <c r="B1" s="110"/>
      <c r="C1" s="110"/>
      <c r="D1" s="110"/>
      <c r="E1" s="110"/>
      <c r="F1" s="110"/>
      <c r="G1" s="74"/>
      <c r="H1" s="74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135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75"/>
      <c r="B5" s="75"/>
      <c r="C5" s="75"/>
      <c r="D5" s="75"/>
      <c r="E5" s="75"/>
      <c r="F5" s="75"/>
    </row>
    <row r="6" spans="1:8" x14ac:dyDescent="0.25">
      <c r="A6" s="75"/>
      <c r="B6" s="75"/>
      <c r="C6" s="75"/>
      <c r="D6" s="75"/>
      <c r="E6" s="75"/>
      <c r="F6" s="75"/>
    </row>
    <row r="7" spans="1:8" x14ac:dyDescent="0.25">
      <c r="A7" s="20"/>
      <c r="B7" s="20"/>
      <c r="C7" s="20"/>
      <c r="D7" s="20"/>
      <c r="E7" s="20"/>
      <c r="F7" s="75"/>
    </row>
    <row r="8" spans="1:8" x14ac:dyDescent="0.25">
      <c r="A8" s="111" t="s">
        <v>0</v>
      </c>
      <c r="B8" s="112"/>
      <c r="C8" s="112"/>
      <c r="D8" s="95" t="s">
        <v>136</v>
      </c>
      <c r="E8" s="115"/>
      <c r="F8" s="14">
        <v>44197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44287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495</v>
      </c>
      <c r="E11" s="128">
        <f>SUM(D11/D17)</f>
        <v>0.77830188679245282</v>
      </c>
      <c r="F11" s="125">
        <f>F17*E11</f>
        <v>15856.702358490566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111</v>
      </c>
      <c r="E13" s="128">
        <f>SUM(D13/D17)</f>
        <v>0.17452830188679244</v>
      </c>
      <c r="F13" s="125">
        <f>F17*E13</f>
        <v>3555.7453773584903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8">
        <f>SUM(D15/D17)</f>
        <v>4.716981132075472E-2</v>
      </c>
      <c r="F15" s="125">
        <f>F17*E15</f>
        <v>961.01226415094345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636</v>
      </c>
      <c r="E17" s="127">
        <f>SUM(E11:E16)</f>
        <v>1</v>
      </c>
      <c r="F17" s="125">
        <v>20373.46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143</v>
      </c>
      <c r="B1" s="110"/>
      <c r="C1" s="110"/>
      <c r="D1" s="110"/>
      <c r="E1" s="110"/>
      <c r="F1" s="110"/>
      <c r="G1" s="76"/>
      <c r="H1" s="76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135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77"/>
      <c r="B5" s="77"/>
      <c r="C5" s="77"/>
      <c r="D5" s="77"/>
      <c r="E5" s="77"/>
      <c r="F5" s="77"/>
    </row>
    <row r="6" spans="1:8" x14ac:dyDescent="0.25">
      <c r="A6" s="77"/>
      <c r="B6" s="77"/>
      <c r="C6" s="77"/>
      <c r="D6" s="77"/>
      <c r="E6" s="77"/>
      <c r="F6" s="77"/>
    </row>
    <row r="7" spans="1:8" x14ac:dyDescent="0.25">
      <c r="A7" s="20"/>
      <c r="B7" s="20"/>
      <c r="C7" s="20"/>
      <c r="D7" s="20"/>
      <c r="E7" s="20"/>
      <c r="F7" s="77"/>
    </row>
    <row r="8" spans="1:8" x14ac:dyDescent="0.25">
      <c r="A8" s="111" t="s">
        <v>0</v>
      </c>
      <c r="B8" s="112"/>
      <c r="C8" s="112"/>
      <c r="D8" s="95" t="s">
        <v>136</v>
      </c>
      <c r="E8" s="115"/>
      <c r="F8" s="14">
        <v>44228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44317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495</v>
      </c>
      <c r="E11" s="128">
        <f>SUM(D11/D17)</f>
        <v>0.77830188679245282</v>
      </c>
      <c r="F11" s="125">
        <f>F17*E11</f>
        <v>13955.357547169811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111</v>
      </c>
      <c r="E13" s="128">
        <f>SUM(D13/D17)</f>
        <v>0.17452830188679244</v>
      </c>
      <c r="F13" s="125">
        <f>F17*E13</f>
        <v>3129.3832075471696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8">
        <f>SUM(D15/D17)</f>
        <v>4.716981132075472E-2</v>
      </c>
      <c r="F15" s="125">
        <f>F17*E15</f>
        <v>845.77924528301889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636</v>
      </c>
      <c r="E17" s="127">
        <f>SUM(E11:E16)</f>
        <v>1</v>
      </c>
      <c r="F17" s="125">
        <v>17930.52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144</v>
      </c>
      <c r="B1" s="110"/>
      <c r="C1" s="110"/>
      <c r="D1" s="110"/>
      <c r="E1" s="110"/>
      <c r="F1" s="110"/>
      <c r="G1" s="78"/>
      <c r="H1" s="78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135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79"/>
      <c r="B5" s="79"/>
      <c r="C5" s="79"/>
      <c r="D5" s="79"/>
      <c r="E5" s="79"/>
      <c r="F5" s="79"/>
    </row>
    <row r="6" spans="1:8" x14ac:dyDescent="0.25">
      <c r="A6" s="79"/>
      <c r="B6" s="79"/>
      <c r="C6" s="79"/>
      <c r="D6" s="79"/>
      <c r="E6" s="79"/>
      <c r="F6" s="79"/>
    </row>
    <row r="7" spans="1:8" x14ac:dyDescent="0.25">
      <c r="A7" s="20"/>
      <c r="B7" s="20"/>
      <c r="C7" s="20"/>
      <c r="D7" s="20"/>
      <c r="E7" s="20"/>
      <c r="F7" s="79"/>
    </row>
    <row r="8" spans="1:8" x14ac:dyDescent="0.25">
      <c r="A8" s="111" t="s">
        <v>0</v>
      </c>
      <c r="B8" s="112"/>
      <c r="C8" s="112"/>
      <c r="D8" s="95" t="s">
        <v>136</v>
      </c>
      <c r="E8" s="115"/>
      <c r="F8" s="14">
        <v>44256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44348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495</v>
      </c>
      <c r="E11" s="128">
        <f>SUM(D11/D17)</f>
        <v>0.77830188679245282</v>
      </c>
      <c r="F11" s="125">
        <f>F17*E11</f>
        <v>18959.068160377359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111</v>
      </c>
      <c r="E13" s="128">
        <f>SUM(D13/D17)</f>
        <v>0.17452830188679244</v>
      </c>
      <c r="F13" s="125">
        <f>F17*E13</f>
        <v>4251.4274056603772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8">
        <f>SUM(D15/D17)</f>
        <v>4.716981132075472E-2</v>
      </c>
      <c r="F15" s="125">
        <f>F17*E15</f>
        <v>1149.0344339622641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636</v>
      </c>
      <c r="E17" s="127">
        <f>SUM(E11:E16)</f>
        <v>1</v>
      </c>
      <c r="F17" s="125">
        <v>24359.53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145</v>
      </c>
      <c r="B1" s="110"/>
      <c r="C1" s="110"/>
      <c r="D1" s="110"/>
      <c r="E1" s="110"/>
      <c r="F1" s="110"/>
      <c r="G1" s="80"/>
      <c r="H1" s="80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135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81"/>
      <c r="B5" s="81"/>
      <c r="C5" s="81"/>
      <c r="D5" s="81"/>
      <c r="E5" s="81"/>
      <c r="F5" s="81"/>
    </row>
    <row r="6" spans="1:8" x14ac:dyDescent="0.25">
      <c r="A6" s="81"/>
      <c r="B6" s="81"/>
      <c r="C6" s="81"/>
      <c r="D6" s="81"/>
      <c r="E6" s="81"/>
      <c r="F6" s="81"/>
    </row>
    <row r="7" spans="1:8" x14ac:dyDescent="0.25">
      <c r="A7" s="20"/>
      <c r="B7" s="20"/>
      <c r="C7" s="20"/>
      <c r="D7" s="20"/>
      <c r="E7" s="20"/>
      <c r="F7" s="81"/>
    </row>
    <row r="8" spans="1:8" x14ac:dyDescent="0.25">
      <c r="A8" s="111" t="s">
        <v>0</v>
      </c>
      <c r="B8" s="112"/>
      <c r="C8" s="112"/>
      <c r="D8" s="95" t="s">
        <v>136</v>
      </c>
      <c r="E8" s="115"/>
      <c r="F8" s="14">
        <v>44287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44378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495</v>
      </c>
      <c r="E11" s="128">
        <f>SUM(D11/D17)</f>
        <v>0.77830188679245282</v>
      </c>
      <c r="F11" s="125">
        <f>F17*E11</f>
        <v>16908.538443396224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111</v>
      </c>
      <c r="E13" s="128">
        <f>SUM(D13/D17)</f>
        <v>0.17452830188679244</v>
      </c>
      <c r="F13" s="125">
        <f>F17*E13</f>
        <v>3791.6116509433959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8">
        <f>SUM(D15/D17)</f>
        <v>4.716981132075472E-2</v>
      </c>
      <c r="F15" s="125">
        <f>F17*E15</f>
        <v>1024.7599056603774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636</v>
      </c>
      <c r="E17" s="127">
        <f>SUM(E11:E16)</f>
        <v>1</v>
      </c>
      <c r="F17" s="125">
        <v>21724.91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146</v>
      </c>
      <c r="B1" s="110"/>
      <c r="C1" s="110"/>
      <c r="D1" s="110"/>
      <c r="E1" s="110"/>
      <c r="F1" s="110"/>
      <c r="G1" s="82"/>
      <c r="H1" s="82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135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83"/>
      <c r="B5" s="83"/>
      <c r="C5" s="83"/>
      <c r="D5" s="83"/>
      <c r="E5" s="83"/>
      <c r="F5" s="83"/>
    </row>
    <row r="6" spans="1:8" x14ac:dyDescent="0.25">
      <c r="A6" s="83"/>
      <c r="B6" s="83"/>
      <c r="C6" s="83"/>
      <c r="D6" s="83"/>
      <c r="E6" s="83"/>
      <c r="F6" s="83"/>
    </row>
    <row r="7" spans="1:8" x14ac:dyDescent="0.25">
      <c r="A7" s="20"/>
      <c r="B7" s="20"/>
      <c r="C7" s="20"/>
      <c r="D7" s="20"/>
      <c r="E7" s="20"/>
      <c r="F7" s="83"/>
    </row>
    <row r="8" spans="1:8" x14ac:dyDescent="0.25">
      <c r="A8" s="111" t="s">
        <v>0</v>
      </c>
      <c r="B8" s="112"/>
      <c r="C8" s="112"/>
      <c r="D8" s="95" t="s">
        <v>136</v>
      </c>
      <c r="E8" s="115"/>
      <c r="F8" s="14">
        <v>44317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44409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495</v>
      </c>
      <c r="E11" s="128">
        <f>SUM(D11/D17)</f>
        <v>0.77830188679245282</v>
      </c>
      <c r="F11" s="125">
        <f>F17*E11</f>
        <v>16889.602358490567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111</v>
      </c>
      <c r="E13" s="128">
        <f>SUM(D13/D17)</f>
        <v>0.17452830188679244</v>
      </c>
      <c r="F13" s="125">
        <f>F17*E13</f>
        <v>3787.3653773584906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8">
        <f>SUM(D15/D17)</f>
        <v>4.716981132075472E-2</v>
      </c>
      <c r="F15" s="125">
        <f>F17*E15</f>
        <v>1023.6122641509436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636</v>
      </c>
      <c r="E17" s="127">
        <f>SUM(E11:E16)</f>
        <v>1</v>
      </c>
      <c r="F17" s="125">
        <v>21700.58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147</v>
      </c>
      <c r="B1" s="110"/>
      <c r="C1" s="110"/>
      <c r="D1" s="110"/>
      <c r="E1" s="110"/>
      <c r="F1" s="110"/>
      <c r="G1" s="84"/>
      <c r="H1" s="84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135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85"/>
      <c r="B5" s="85"/>
      <c r="C5" s="85"/>
      <c r="D5" s="85"/>
      <c r="E5" s="85"/>
      <c r="F5" s="85"/>
    </row>
    <row r="6" spans="1:8" x14ac:dyDescent="0.25">
      <c r="A6" s="85"/>
      <c r="B6" s="85"/>
      <c r="C6" s="85"/>
      <c r="D6" s="85"/>
      <c r="E6" s="85"/>
      <c r="F6" s="85"/>
    </row>
    <row r="7" spans="1:8" x14ac:dyDescent="0.25">
      <c r="A7" s="20"/>
      <c r="B7" s="20"/>
      <c r="C7" s="20"/>
      <c r="D7" s="20"/>
      <c r="E7" s="20"/>
      <c r="F7" s="85"/>
    </row>
    <row r="8" spans="1:8" x14ac:dyDescent="0.25">
      <c r="A8" s="111" t="s">
        <v>0</v>
      </c>
      <c r="B8" s="112"/>
      <c r="C8" s="112"/>
      <c r="D8" s="95" t="s">
        <v>136</v>
      </c>
      <c r="E8" s="115"/>
      <c r="F8" s="14">
        <v>44348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44440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495</v>
      </c>
      <c r="E11" s="128">
        <f>SUM(D11/D17)</f>
        <v>0.77830188679245282</v>
      </c>
      <c r="F11" s="125">
        <f>F17*E11</f>
        <v>18554.351179245281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111</v>
      </c>
      <c r="E13" s="128">
        <f>SUM(D13/D17)</f>
        <v>0.17452830188679244</v>
      </c>
      <c r="F13" s="125">
        <f>F17*E13</f>
        <v>4160.6726886792449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8">
        <f>SUM(D15/D17)</f>
        <v>4.716981132075472E-2</v>
      </c>
      <c r="F15" s="125">
        <f>F17*E15</f>
        <v>1124.5061320754717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636</v>
      </c>
      <c r="E17" s="127">
        <f>SUM(E11:E16)</f>
        <v>1</v>
      </c>
      <c r="F17" s="125">
        <v>23839.53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29"/>
  <sheetViews>
    <sheetView workbookViewId="0">
      <selection sqref="A1:XFD1048576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148</v>
      </c>
      <c r="B1" s="110"/>
      <c r="C1" s="110"/>
      <c r="D1" s="110"/>
      <c r="E1" s="110"/>
      <c r="F1" s="110"/>
      <c r="G1" s="86"/>
      <c r="H1" s="86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149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87"/>
      <c r="B5" s="87"/>
      <c r="C5" s="87"/>
      <c r="D5" s="87"/>
      <c r="E5" s="87"/>
      <c r="F5" s="87"/>
    </row>
    <row r="6" spans="1:8" x14ac:dyDescent="0.25">
      <c r="A6" s="87"/>
      <c r="B6" s="87"/>
      <c r="C6" s="87"/>
      <c r="D6" s="87"/>
      <c r="E6" s="87"/>
      <c r="F6" s="87"/>
    </row>
    <row r="7" spans="1:8" x14ac:dyDescent="0.25">
      <c r="A7" s="20"/>
      <c r="B7" s="20"/>
      <c r="C7" s="20"/>
      <c r="D7" s="20"/>
      <c r="E7" s="20"/>
      <c r="F7" s="87"/>
    </row>
    <row r="8" spans="1:8" x14ac:dyDescent="0.25">
      <c r="A8" s="111" t="s">
        <v>0</v>
      </c>
      <c r="B8" s="112"/>
      <c r="C8" s="112"/>
      <c r="D8" s="95" t="s">
        <v>150</v>
      </c>
      <c r="E8" s="115"/>
      <c r="F8" s="14">
        <v>44378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44470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457</v>
      </c>
      <c r="E11" s="128">
        <f>SUM(D11/D17)</f>
        <v>0.77326565143824022</v>
      </c>
      <c r="F11" s="125">
        <f>F17*E11+0.01</f>
        <v>18247.733891708966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104</v>
      </c>
      <c r="E13" s="128">
        <f>SUM(D13/D17)</f>
        <v>0.17597292724196278</v>
      </c>
      <c r="F13" s="125">
        <f>F17*E13</f>
        <v>4152.65489001692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8">
        <f>SUM(D15/D17)</f>
        <v>5.0761421319796954E-2</v>
      </c>
      <c r="F15" s="125">
        <f>F17*E15</f>
        <v>1197.8812182741117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591</v>
      </c>
      <c r="E17" s="127">
        <f>SUM(E11:E16)</f>
        <v>1</v>
      </c>
      <c r="F17" s="125">
        <v>23598.26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29"/>
  <sheetViews>
    <sheetView tabSelected="1" workbookViewId="0">
      <selection sqref="A1:F18"/>
    </sheetView>
  </sheetViews>
  <sheetFormatPr defaultRowHeight="15" x14ac:dyDescent="0.25"/>
  <cols>
    <col min="1" max="2" width="9.140625" style="16"/>
    <col min="3" max="3" width="13.85546875" style="16" customWidth="1"/>
    <col min="4" max="5" width="15.140625" style="16" customWidth="1"/>
    <col min="6" max="6" width="23.28515625" style="16" customWidth="1"/>
    <col min="7" max="16384" width="9.140625" style="16"/>
  </cols>
  <sheetData>
    <row r="1" spans="1:8" ht="18.75" x14ac:dyDescent="0.3">
      <c r="A1" s="90" t="s">
        <v>151</v>
      </c>
      <c r="B1" s="110"/>
      <c r="C1" s="110"/>
      <c r="D1" s="110"/>
      <c r="E1" s="110"/>
      <c r="F1" s="110"/>
      <c r="G1" s="88"/>
      <c r="H1" s="88"/>
    </row>
    <row r="2" spans="1:8" ht="18.75" x14ac:dyDescent="0.3">
      <c r="A2" s="109" t="s">
        <v>6</v>
      </c>
      <c r="B2" s="110"/>
      <c r="C2" s="110"/>
      <c r="D2" s="110"/>
      <c r="E2" s="110"/>
      <c r="F2" s="110"/>
      <c r="G2" s="17"/>
      <c r="H2" s="17"/>
    </row>
    <row r="3" spans="1:8" ht="18.75" x14ac:dyDescent="0.3">
      <c r="A3" s="90" t="s">
        <v>149</v>
      </c>
      <c r="B3" s="110"/>
      <c r="C3" s="110"/>
      <c r="D3" s="110"/>
      <c r="E3" s="110"/>
      <c r="F3" s="110"/>
      <c r="G3" s="18"/>
      <c r="H3" s="18"/>
    </row>
    <row r="4" spans="1:8" x14ac:dyDescent="0.25">
      <c r="A4" s="110"/>
      <c r="B4" s="110"/>
      <c r="C4" s="110"/>
      <c r="D4" s="110"/>
      <c r="E4" s="110"/>
      <c r="F4" s="110"/>
    </row>
    <row r="5" spans="1:8" x14ac:dyDescent="0.25">
      <c r="A5" s="89"/>
      <c r="B5" s="89"/>
      <c r="C5" s="89"/>
      <c r="D5" s="89"/>
      <c r="E5" s="89"/>
      <c r="F5" s="89"/>
    </row>
    <row r="6" spans="1:8" x14ac:dyDescent="0.25">
      <c r="A6" s="89"/>
      <c r="B6" s="89"/>
      <c r="C6" s="89"/>
      <c r="D6" s="89"/>
      <c r="E6" s="89"/>
      <c r="F6" s="89"/>
    </row>
    <row r="7" spans="1:8" x14ac:dyDescent="0.25">
      <c r="A7" s="20"/>
      <c r="B7" s="20"/>
      <c r="C7" s="20"/>
      <c r="D7" s="20"/>
      <c r="E7" s="20"/>
      <c r="F7" s="89"/>
    </row>
    <row r="8" spans="1:8" x14ac:dyDescent="0.25">
      <c r="A8" s="111" t="s">
        <v>0</v>
      </c>
      <c r="B8" s="112"/>
      <c r="C8" s="112"/>
      <c r="D8" s="95" t="s">
        <v>150</v>
      </c>
      <c r="E8" s="115"/>
      <c r="F8" s="14">
        <v>44409</v>
      </c>
    </row>
    <row r="9" spans="1:8" x14ac:dyDescent="0.25">
      <c r="A9" s="112"/>
      <c r="B9" s="112"/>
      <c r="C9" s="112"/>
      <c r="D9" s="116" t="s">
        <v>7</v>
      </c>
      <c r="E9" s="118" t="s">
        <v>1</v>
      </c>
      <c r="F9" s="29">
        <v>44501</v>
      </c>
    </row>
    <row r="10" spans="1:8" x14ac:dyDescent="0.25">
      <c r="A10" s="113"/>
      <c r="B10" s="113"/>
      <c r="C10" s="113"/>
      <c r="D10" s="117"/>
      <c r="E10" s="119"/>
      <c r="F10" s="23" t="s">
        <v>3</v>
      </c>
    </row>
    <row r="11" spans="1:8" x14ac:dyDescent="0.25">
      <c r="A11" s="120" t="s">
        <v>8</v>
      </c>
      <c r="B11" s="120"/>
      <c r="C11" s="120"/>
      <c r="D11" s="121">
        <v>457</v>
      </c>
      <c r="E11" s="128">
        <f>SUM(D11/D17)</f>
        <v>0.77326565143824022</v>
      </c>
      <c r="F11" s="125">
        <f>F17*E11</f>
        <v>18276.450710659898</v>
      </c>
    </row>
    <row r="12" spans="1:8" x14ac:dyDescent="0.25">
      <c r="A12" s="120"/>
      <c r="B12" s="120"/>
      <c r="C12" s="120"/>
      <c r="D12" s="122"/>
      <c r="E12" s="129"/>
      <c r="F12" s="125"/>
    </row>
    <row r="13" spans="1:8" x14ac:dyDescent="0.25">
      <c r="A13" s="120" t="s">
        <v>16</v>
      </c>
      <c r="B13" s="120"/>
      <c r="C13" s="120"/>
      <c r="D13" s="121">
        <v>104</v>
      </c>
      <c r="E13" s="128">
        <f>SUM(D13/D17)</f>
        <v>0.17597292724196278</v>
      </c>
      <c r="F13" s="125">
        <f>F17*E13</f>
        <v>4159.1922842639597</v>
      </c>
    </row>
    <row r="14" spans="1:8" x14ac:dyDescent="0.25">
      <c r="A14" s="120"/>
      <c r="B14" s="120"/>
      <c r="C14" s="120"/>
      <c r="D14" s="122"/>
      <c r="E14" s="129"/>
      <c r="F14" s="125"/>
    </row>
    <row r="15" spans="1:8" x14ac:dyDescent="0.25">
      <c r="A15" s="120" t="s">
        <v>9</v>
      </c>
      <c r="B15" s="120"/>
      <c r="C15" s="120"/>
      <c r="D15" s="121">
        <v>30</v>
      </c>
      <c r="E15" s="128">
        <f>SUM(D15/D17)</f>
        <v>5.0761421319796954E-2</v>
      </c>
      <c r="F15" s="125">
        <f>F17*E15</f>
        <v>1199.7670050761421</v>
      </c>
    </row>
    <row r="16" spans="1:8" x14ac:dyDescent="0.25">
      <c r="A16" s="120"/>
      <c r="B16" s="120"/>
      <c r="C16" s="120"/>
      <c r="D16" s="122"/>
      <c r="E16" s="129"/>
      <c r="F16" s="125"/>
    </row>
    <row r="17" spans="1:6" x14ac:dyDescent="0.25">
      <c r="A17" s="126" t="s">
        <v>2</v>
      </c>
      <c r="B17" s="126"/>
      <c r="C17" s="126"/>
      <c r="D17" s="121">
        <f>SUM(D11:D16)</f>
        <v>591</v>
      </c>
      <c r="E17" s="127">
        <f>SUM(E11:E16)</f>
        <v>1</v>
      </c>
      <c r="F17" s="125">
        <v>23635.41</v>
      </c>
    </row>
    <row r="18" spans="1:6" x14ac:dyDescent="0.25">
      <c r="A18" s="126"/>
      <c r="B18" s="126"/>
      <c r="C18" s="126"/>
      <c r="D18" s="122"/>
      <c r="E18" s="127"/>
      <c r="F18" s="125"/>
    </row>
    <row r="29" spans="1:6" x14ac:dyDescent="0.25">
      <c r="A29" s="24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"/>
  <sheetViews>
    <sheetView workbookViewId="0">
      <selection sqref="A1:XFD1048576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28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</v>
      </c>
      <c r="B3" s="91"/>
      <c r="C3" s="91"/>
      <c r="D3" s="91"/>
      <c r="E3" s="91"/>
      <c r="F3" s="91"/>
      <c r="G3" s="2"/>
      <c r="H3" s="2"/>
    </row>
    <row r="4" spans="1:8" x14ac:dyDescent="0.25">
      <c r="A4" s="91"/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5</v>
      </c>
      <c r="E8" s="96"/>
      <c r="F8" s="6" t="s">
        <v>27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5">
        <v>42506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427</v>
      </c>
      <c r="E11" s="104">
        <f>SUM(D11/D17)</f>
        <v>0.7200674536256324</v>
      </c>
      <c r="F11" s="106">
        <f>F17*E11</f>
        <v>8127.7397807757161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127</v>
      </c>
      <c r="E13" s="104">
        <f>SUM(D13/D17)</f>
        <v>0.21416526138279932</v>
      </c>
      <c r="F13" s="106">
        <f>F17*E13</f>
        <v>2417.3839629005056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39</v>
      </c>
      <c r="E15" s="104">
        <f>SUM(D15/D17)</f>
        <v>6.5767284991568295E-2</v>
      </c>
      <c r="F15" s="106">
        <f>F17*E15</f>
        <v>742.34625632377731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593</v>
      </c>
      <c r="E17" s="108">
        <f>SUM(E11:E16)</f>
        <v>1</v>
      </c>
      <c r="F17" s="106">
        <v>11287.47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5:C16"/>
    <mergeCell ref="D15:D16"/>
    <mergeCell ref="E15:E16"/>
    <mergeCell ref="F15:F16"/>
    <mergeCell ref="A17:C18"/>
    <mergeCell ref="D17:D18"/>
    <mergeCell ref="E17:E18"/>
    <mergeCell ref="F17:F18"/>
    <mergeCell ref="A11:C12"/>
    <mergeCell ref="D11:D12"/>
    <mergeCell ref="E11:E12"/>
    <mergeCell ref="F11:F12"/>
    <mergeCell ref="A13:C14"/>
    <mergeCell ref="D13:D14"/>
    <mergeCell ref="E13:E14"/>
    <mergeCell ref="F13:F14"/>
    <mergeCell ref="A1:F1"/>
    <mergeCell ref="A2:F2"/>
    <mergeCell ref="A3:F3"/>
    <mergeCell ref="A4:F4"/>
    <mergeCell ref="A8:C10"/>
    <mergeCell ref="D8:E8"/>
    <mergeCell ref="D9:D10"/>
    <mergeCell ref="E9:E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"/>
  <sheetViews>
    <sheetView workbookViewId="0">
      <selection activeCell="U26" sqref="U26"/>
    </sheetView>
  </sheetViews>
  <sheetFormatPr defaultRowHeight="15" x14ac:dyDescent="0.25"/>
  <cols>
    <col min="3" max="3" width="13.85546875" customWidth="1"/>
    <col min="4" max="5" width="15.140625" customWidth="1"/>
    <col min="6" max="6" width="23.28515625" customWidth="1"/>
  </cols>
  <sheetData>
    <row r="1" spans="1:8" ht="18.75" x14ac:dyDescent="0.3">
      <c r="A1" s="90" t="s">
        <v>30</v>
      </c>
      <c r="B1" s="91"/>
      <c r="C1" s="91"/>
      <c r="D1" s="91"/>
      <c r="E1" s="91"/>
      <c r="F1" s="91"/>
      <c r="G1" s="7"/>
      <c r="H1" s="7"/>
    </row>
    <row r="2" spans="1:8" ht="18.75" x14ac:dyDescent="0.3">
      <c r="A2" s="90" t="s">
        <v>6</v>
      </c>
      <c r="B2" s="91"/>
      <c r="C2" s="91"/>
      <c r="D2" s="91"/>
      <c r="E2" s="91"/>
      <c r="F2" s="91"/>
      <c r="G2" s="1"/>
      <c r="H2" s="1"/>
    </row>
    <row r="3" spans="1:8" ht="18.75" x14ac:dyDescent="0.3">
      <c r="A3" s="90" t="s">
        <v>4</v>
      </c>
      <c r="B3" s="91"/>
      <c r="C3" s="91"/>
      <c r="D3" s="91"/>
      <c r="E3" s="91"/>
      <c r="F3" s="91"/>
      <c r="G3" s="2"/>
      <c r="H3" s="2"/>
    </row>
    <row r="4" spans="1:8" x14ac:dyDescent="0.25">
      <c r="A4" s="91"/>
      <c r="B4" s="91"/>
      <c r="C4" s="91"/>
      <c r="D4" s="91"/>
      <c r="E4" s="91"/>
      <c r="F4" s="91"/>
    </row>
    <row r="5" spans="1:8" x14ac:dyDescent="0.25">
      <c r="A5" s="9"/>
      <c r="B5" s="9"/>
      <c r="C5" s="9"/>
      <c r="D5" s="9"/>
      <c r="E5" s="9"/>
      <c r="F5" s="9"/>
    </row>
    <row r="6" spans="1:8" x14ac:dyDescent="0.25">
      <c r="A6" s="9"/>
      <c r="B6" s="9"/>
      <c r="C6" s="9"/>
      <c r="D6" s="9"/>
      <c r="E6" s="9"/>
      <c r="F6" s="9"/>
    </row>
    <row r="7" spans="1:8" x14ac:dyDescent="0.25">
      <c r="A7" s="8"/>
      <c r="B7" s="8"/>
      <c r="C7" s="8"/>
      <c r="D7" s="8"/>
      <c r="E7" s="8"/>
      <c r="F7" s="9"/>
    </row>
    <row r="8" spans="1:8" x14ac:dyDescent="0.25">
      <c r="A8" s="92" t="s">
        <v>0</v>
      </c>
      <c r="B8" s="93"/>
      <c r="C8" s="93"/>
      <c r="D8" s="95" t="s">
        <v>5</v>
      </c>
      <c r="E8" s="96"/>
      <c r="F8" s="6" t="s">
        <v>29</v>
      </c>
    </row>
    <row r="9" spans="1:8" x14ac:dyDescent="0.25">
      <c r="A9" s="93"/>
      <c r="B9" s="93"/>
      <c r="C9" s="93"/>
      <c r="D9" s="97" t="s">
        <v>7</v>
      </c>
      <c r="E9" s="99" t="s">
        <v>1</v>
      </c>
      <c r="F9" s="5">
        <v>42544</v>
      </c>
    </row>
    <row r="10" spans="1:8" x14ac:dyDescent="0.25">
      <c r="A10" s="94"/>
      <c r="B10" s="94"/>
      <c r="C10" s="94"/>
      <c r="D10" s="98"/>
      <c r="E10" s="100"/>
      <c r="F10" s="4" t="s">
        <v>3</v>
      </c>
    </row>
    <row r="11" spans="1:8" x14ac:dyDescent="0.25">
      <c r="A11" s="101" t="s">
        <v>8</v>
      </c>
      <c r="B11" s="101"/>
      <c r="C11" s="101"/>
      <c r="D11" s="102">
        <v>427</v>
      </c>
      <c r="E11" s="104">
        <f>SUM(D11/D17)</f>
        <v>0.7200674536256324</v>
      </c>
      <c r="F11" s="106">
        <f>F17*E11</f>
        <v>8151.4372006745361</v>
      </c>
    </row>
    <row r="12" spans="1:8" x14ac:dyDescent="0.25">
      <c r="A12" s="101"/>
      <c r="B12" s="101"/>
      <c r="C12" s="101"/>
      <c r="D12" s="103"/>
      <c r="E12" s="105"/>
      <c r="F12" s="106"/>
    </row>
    <row r="13" spans="1:8" x14ac:dyDescent="0.25">
      <c r="A13" s="101" t="s">
        <v>16</v>
      </c>
      <c r="B13" s="101"/>
      <c r="C13" s="101"/>
      <c r="D13" s="102">
        <v>127</v>
      </c>
      <c r="E13" s="104">
        <f>SUM(D13/D17)</f>
        <v>0.21416526138279932</v>
      </c>
      <c r="F13" s="106">
        <f>F17*E13</f>
        <v>2424.4321416526136</v>
      </c>
    </row>
    <row r="14" spans="1:8" x14ac:dyDescent="0.25">
      <c r="A14" s="101"/>
      <c r="B14" s="101"/>
      <c r="C14" s="101"/>
      <c r="D14" s="103"/>
      <c r="E14" s="105"/>
      <c r="F14" s="106"/>
    </row>
    <row r="15" spans="1:8" x14ac:dyDescent="0.25">
      <c r="A15" s="101" t="s">
        <v>9</v>
      </c>
      <c r="B15" s="101"/>
      <c r="C15" s="101"/>
      <c r="D15" s="102">
        <v>39</v>
      </c>
      <c r="E15" s="104">
        <f>SUM(D15/D17)</f>
        <v>6.5767284991568295E-2</v>
      </c>
      <c r="F15" s="106">
        <f>F17*E15</f>
        <v>744.51065767284979</v>
      </c>
    </row>
    <row r="16" spans="1:8" x14ac:dyDescent="0.25">
      <c r="A16" s="101"/>
      <c r="B16" s="101"/>
      <c r="C16" s="101"/>
      <c r="D16" s="103"/>
      <c r="E16" s="105"/>
      <c r="F16" s="106"/>
    </row>
    <row r="17" spans="1:6" x14ac:dyDescent="0.25">
      <c r="A17" s="107" t="s">
        <v>2</v>
      </c>
      <c r="B17" s="107"/>
      <c r="C17" s="107"/>
      <c r="D17" s="102">
        <f>SUM(D11:D16)</f>
        <v>593</v>
      </c>
      <c r="E17" s="108">
        <f>SUM(E11:E16)</f>
        <v>1</v>
      </c>
      <c r="F17" s="106">
        <v>11320.38</v>
      </c>
    </row>
    <row r="18" spans="1:6" x14ac:dyDescent="0.25">
      <c r="A18" s="107"/>
      <c r="B18" s="107"/>
      <c r="C18" s="107"/>
      <c r="D18" s="103"/>
      <c r="E18" s="108"/>
      <c r="F18" s="106"/>
    </row>
    <row r="29" spans="1:6" x14ac:dyDescent="0.25">
      <c r="A29" s="3"/>
    </row>
  </sheetData>
  <mergeCells count="24">
    <mergeCell ref="A1:F1"/>
    <mergeCell ref="A2:F2"/>
    <mergeCell ref="A3:F3"/>
    <mergeCell ref="A4:F4"/>
    <mergeCell ref="A8:C10"/>
    <mergeCell ref="D8:E8"/>
    <mergeCell ref="D9:D10"/>
    <mergeCell ref="E9:E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78</vt:i4>
      </vt:variant>
    </vt:vector>
  </HeadingPairs>
  <TitlesOfParts>
    <vt:vector size="78" baseType="lpstr">
      <vt:lpstr>10-28-15 pd</vt:lpstr>
      <vt:lpstr>11-13-15 pd</vt:lpstr>
      <vt:lpstr>12-14-15  pd</vt:lpstr>
      <vt:lpstr>1-14-16 pd</vt:lpstr>
      <vt:lpstr>2-15-16 pd</vt:lpstr>
      <vt:lpstr>3-15-16 pd</vt:lpstr>
      <vt:lpstr>4-18-16 pd</vt:lpstr>
      <vt:lpstr>5-16-16 pd</vt:lpstr>
      <vt:lpstr>6-21-16 pd</vt:lpstr>
      <vt:lpstr>7-29-16 pd</vt:lpstr>
      <vt:lpstr>8-16-16 pd</vt:lpstr>
      <vt:lpstr>9-15-16 pd</vt:lpstr>
      <vt:lpstr>10-21-16 pd</vt:lpstr>
      <vt:lpstr>Corrected 10-21-16</vt:lpstr>
      <vt:lpstr>11-21-16 pd</vt:lpstr>
      <vt:lpstr>Corrected 11-21-16</vt:lpstr>
      <vt:lpstr>12-21-16 pd</vt:lpstr>
      <vt:lpstr>Corrected 12-21-16</vt:lpstr>
      <vt:lpstr>1-17-17 pd</vt:lpstr>
      <vt:lpstr>Corrected 1-17-17</vt:lpstr>
      <vt:lpstr>2-13-17 pd</vt:lpstr>
      <vt:lpstr>3-15-17 pd</vt:lpstr>
      <vt:lpstr>4-15-17 pd</vt:lpstr>
      <vt:lpstr>5-15-17 pd</vt:lpstr>
      <vt:lpstr>6-15-17 pd</vt:lpstr>
      <vt:lpstr>7-15-17 pd</vt:lpstr>
      <vt:lpstr>8-17-17 pd</vt:lpstr>
      <vt:lpstr>9-15-17 pd</vt:lpstr>
      <vt:lpstr>10-31-17 pd</vt:lpstr>
      <vt:lpstr>11-21-17 pd</vt:lpstr>
      <vt:lpstr>12-13-17 pd</vt:lpstr>
      <vt:lpstr>01-22-18 pd</vt:lpstr>
      <vt:lpstr>02-21-18 pd</vt:lpstr>
      <vt:lpstr>03-19-18 pd</vt:lpstr>
      <vt:lpstr>4-19-18 pd</vt:lpstr>
      <vt:lpstr>5-16-18 pd</vt:lpstr>
      <vt:lpstr>6-15-18 pd</vt:lpstr>
      <vt:lpstr>7-19-18 pd</vt:lpstr>
      <vt:lpstr>8-15-18 pd</vt:lpstr>
      <vt:lpstr>9-15-18 pd</vt:lpstr>
      <vt:lpstr>10-26-18 pd</vt:lpstr>
      <vt:lpstr>11-26-18 pd</vt:lpstr>
      <vt:lpstr>12-15-18 pd</vt:lpstr>
      <vt:lpstr>1-17-19 pd</vt:lpstr>
      <vt:lpstr>2-15-19 pd</vt:lpstr>
      <vt:lpstr>3-15-19 pd</vt:lpstr>
      <vt:lpstr>4-15-19 pd</vt:lpstr>
      <vt:lpstr>5-10-19 pd</vt:lpstr>
      <vt:lpstr>6-12-19 pd</vt:lpstr>
      <vt:lpstr>7-19-19 pd</vt:lpstr>
      <vt:lpstr>8-19-19 pd</vt:lpstr>
      <vt:lpstr>9-16-19 pd</vt:lpstr>
      <vt:lpstr>10-17-19 pd</vt:lpstr>
      <vt:lpstr>11-15-19 pd</vt:lpstr>
      <vt:lpstr>12-13-19 pd</vt:lpstr>
      <vt:lpstr>1-16-20 pd</vt:lpstr>
      <vt:lpstr>2-11-20 pd</vt:lpstr>
      <vt:lpstr>3-11-20 pd</vt:lpstr>
      <vt:lpstr>4-15-20 pd</vt:lpstr>
      <vt:lpstr>5-15-20 pd</vt:lpstr>
      <vt:lpstr>6-16-20 pd</vt:lpstr>
      <vt:lpstr>7-16-20 pd</vt:lpstr>
      <vt:lpstr>8-17-20 pd</vt:lpstr>
      <vt:lpstr>9-15-20 pd</vt:lpstr>
      <vt:lpstr>10-21-20 pd</vt:lpstr>
      <vt:lpstr>11-13-20 pd</vt:lpstr>
      <vt:lpstr>12-15-20 pd</vt:lpstr>
      <vt:lpstr>1-13-21 pd</vt:lpstr>
      <vt:lpstr>2-10-21 pd</vt:lpstr>
      <vt:lpstr>3-15-21 pd</vt:lpstr>
      <vt:lpstr>4-15-21 pd</vt:lpstr>
      <vt:lpstr>5-12-21 pd</vt:lpstr>
      <vt:lpstr>6-12-21 pd</vt:lpstr>
      <vt:lpstr>7-15-21 pd</vt:lpstr>
      <vt:lpstr>8-15-21 pd</vt:lpstr>
      <vt:lpstr>9-15-21 pd</vt:lpstr>
      <vt:lpstr>10-22-21 pd</vt:lpstr>
      <vt:lpstr>11-09-21 pd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hfactor</dc:creator>
  <cp:lastModifiedBy>User</cp:lastModifiedBy>
  <cp:lastPrinted>2021-11-08T15:00:08Z</cp:lastPrinted>
  <dcterms:created xsi:type="dcterms:W3CDTF">2014-10-01T14:03:53Z</dcterms:created>
  <dcterms:modified xsi:type="dcterms:W3CDTF">2021-11-15T21:43:25Z</dcterms:modified>
</cp:coreProperties>
</file>